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7685" windowHeight="5595" tabRatio="679"/>
  </bookViews>
  <sheets>
    <sheet name="Proje Bilgileri" sheetId="3" r:id="rId1"/>
    <sheet name="Genel Açıklamalar" sheetId="10" r:id="rId2"/>
    <sheet name="Gantt Şeması" sheetId="9" r:id="rId3"/>
    <sheet name="Pazar Payı Projeksiyonu" sheetId="1" r:id="rId4"/>
    <sheet name="Gelir Projeksiyonu " sheetId="6" r:id="rId5"/>
    <sheet name="Gider Projeksiyonu" sheetId="7" r:id="rId6"/>
    <sheet name="Özet Finansal Projeksiyon" sheetId="8" r:id="rId7"/>
    <sheet name="prm" sheetId="2" state="hidden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8" l="1"/>
  <c r="D9" i="8"/>
  <c r="D10" i="8"/>
  <c r="E8" i="8"/>
  <c r="E9" i="8"/>
  <c r="E10" i="8"/>
  <c r="D13" i="8"/>
  <c r="D14" i="8"/>
  <c r="D15" i="8"/>
  <c r="E13" i="8"/>
  <c r="E14" i="8"/>
  <c r="E15" i="8"/>
  <c r="G8" i="8"/>
  <c r="G9" i="8"/>
  <c r="G10" i="8"/>
  <c r="G13" i="8"/>
  <c r="G14" i="8"/>
  <c r="G15" i="8"/>
  <c r="D7" i="8"/>
  <c r="E7" i="8"/>
  <c r="D12" i="8"/>
  <c r="E12" i="8"/>
  <c r="C12" i="6" l="1"/>
  <c r="C11" i="6"/>
  <c r="C10" i="6"/>
  <c r="C9" i="6"/>
  <c r="C8" i="6"/>
  <c r="D41" i="7"/>
  <c r="E41" i="7"/>
  <c r="F41" i="7"/>
  <c r="G41" i="7"/>
  <c r="H41" i="7"/>
  <c r="I41" i="7"/>
  <c r="J41" i="7"/>
  <c r="K41" i="7"/>
  <c r="L41" i="7"/>
  <c r="M41" i="7"/>
  <c r="N41" i="7"/>
  <c r="O41" i="7"/>
  <c r="P41" i="7"/>
  <c r="E14" i="6"/>
  <c r="F14" i="6"/>
  <c r="G14" i="6"/>
  <c r="H14" i="6"/>
  <c r="I14" i="6"/>
  <c r="J14" i="6"/>
  <c r="K14" i="6"/>
  <c r="L14" i="6"/>
  <c r="M14" i="6"/>
  <c r="N14" i="6"/>
  <c r="O14" i="6"/>
  <c r="P14" i="6"/>
  <c r="D14" i="6"/>
  <c r="D22" i="1" l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P22" i="1"/>
  <c r="O22" i="1"/>
  <c r="N22" i="1"/>
  <c r="M22" i="1"/>
  <c r="L22" i="1"/>
  <c r="K22" i="1"/>
  <c r="J22" i="1"/>
  <c r="I22" i="1"/>
  <c r="H22" i="1"/>
  <c r="G22" i="1"/>
  <c r="F22" i="1"/>
  <c r="E22" i="1"/>
  <c r="F39" i="1"/>
  <c r="F7" i="1"/>
  <c r="G7" i="1"/>
  <c r="G39" i="1" s="1"/>
  <c r="H7" i="1"/>
  <c r="H39" i="1" s="1"/>
  <c r="I7" i="1"/>
  <c r="I39" i="1" s="1"/>
  <c r="J7" i="1"/>
  <c r="J39" i="1" s="1"/>
  <c r="F21" i="1" l="1"/>
  <c r="F35" i="1" s="1"/>
  <c r="I21" i="1"/>
  <c r="I35" i="1" s="1"/>
  <c r="G21" i="1"/>
  <c r="G35" i="1" s="1"/>
  <c r="J21" i="1"/>
  <c r="H21" i="1"/>
  <c r="H35" i="1" s="1"/>
  <c r="L61" i="7"/>
  <c r="M61" i="7"/>
  <c r="N61" i="7"/>
  <c r="I61" i="7"/>
  <c r="J61" i="7"/>
  <c r="K61" i="7"/>
  <c r="O61" i="7"/>
  <c r="P61" i="7"/>
  <c r="L51" i="7"/>
  <c r="M51" i="7"/>
  <c r="N51" i="7"/>
  <c r="L32" i="7"/>
  <c r="M32" i="7"/>
  <c r="N32" i="7"/>
  <c r="O32" i="7"/>
  <c r="L26" i="7"/>
  <c r="M26" i="7"/>
  <c r="N26" i="7"/>
  <c r="O26" i="7"/>
  <c r="L19" i="7"/>
  <c r="M19" i="7"/>
  <c r="N19" i="7"/>
  <c r="O19" i="7"/>
  <c r="L7" i="7"/>
  <c r="M7" i="7"/>
  <c r="M67" i="7" s="1"/>
  <c r="N7" i="7"/>
  <c r="N67" i="7" s="1"/>
  <c r="O7" i="7"/>
  <c r="P7" i="7"/>
  <c r="M68" i="7" l="1"/>
  <c r="U14" i="8" s="1"/>
  <c r="N68" i="7"/>
  <c r="N69" i="7"/>
  <c r="M69" i="7"/>
  <c r="U15" i="8" s="1"/>
  <c r="U13" i="8"/>
  <c r="F22" i="6"/>
  <c r="F29" i="6" s="1"/>
  <c r="J10" i="8" s="1"/>
  <c r="G22" i="6"/>
  <c r="G29" i="6" s="1"/>
  <c r="I10" i="8" s="1"/>
  <c r="H22" i="6"/>
  <c r="H29" i="6" s="1"/>
  <c r="K10" i="8" s="1"/>
  <c r="L10" i="8" s="1"/>
  <c r="I22" i="6"/>
  <c r="I29" i="6" s="1"/>
  <c r="M10" i="8" s="1"/>
  <c r="J22" i="6"/>
  <c r="K22" i="6"/>
  <c r="L22" i="6"/>
  <c r="M22" i="6"/>
  <c r="N22" i="6"/>
  <c r="O22" i="6"/>
  <c r="P22" i="6"/>
  <c r="F28" i="6"/>
  <c r="H28" i="6"/>
  <c r="K9" i="8" s="1"/>
  <c r="I28" i="6"/>
  <c r="M9" i="8" s="1"/>
  <c r="G28" i="6"/>
  <c r="I9" i="8" s="1"/>
  <c r="N10" i="8" l="1"/>
  <c r="L9" i="8"/>
  <c r="J9" i="8"/>
  <c r="N9" i="8"/>
  <c r="M66" i="7"/>
  <c r="D7" i="1" l="1"/>
  <c r="D39" i="1" s="1"/>
  <c r="D40" i="1" s="1"/>
  <c r="E7" i="1"/>
  <c r="E39" i="1" s="1"/>
  <c r="E40" i="1" s="1"/>
  <c r="K7" i="1"/>
  <c r="K39" i="1" s="1"/>
  <c r="L7" i="1"/>
  <c r="M7" i="1"/>
  <c r="M39" i="1" s="1"/>
  <c r="N7" i="1"/>
  <c r="N39" i="1" s="1"/>
  <c r="O7" i="1"/>
  <c r="O39" i="1" s="1"/>
  <c r="P7" i="1"/>
  <c r="P39" i="1" s="1"/>
  <c r="O28" i="6"/>
  <c r="Y9" i="8" s="1"/>
  <c r="N28" i="6"/>
  <c r="W9" i="8" s="1"/>
  <c r="M28" i="6"/>
  <c r="U9" i="8" s="1"/>
  <c r="J28" i="6"/>
  <c r="O9" i="8" s="1"/>
  <c r="P9" i="8" s="1"/>
  <c r="E28" i="6"/>
  <c r="H9" i="8" s="1"/>
  <c r="D28" i="6"/>
  <c r="E22" i="6"/>
  <c r="E29" i="6" s="1"/>
  <c r="D22" i="6"/>
  <c r="D29" i="6" s="1"/>
  <c r="F9" i="8" l="1"/>
  <c r="H10" i="8"/>
  <c r="F10" i="8"/>
  <c r="X9" i="8"/>
  <c r="Z9" i="8"/>
  <c r="L39" i="1"/>
  <c r="L40" i="1" s="1"/>
  <c r="F9" i="6"/>
  <c r="G12" i="6"/>
  <c r="G9" i="6"/>
  <c r="H10" i="6"/>
  <c r="I9" i="6"/>
  <c r="I40" i="1"/>
  <c r="H12" i="6"/>
  <c r="H11" i="6"/>
  <c r="G40" i="1"/>
  <c r="G10" i="6"/>
  <c r="G11" i="6"/>
  <c r="F41" i="1"/>
  <c r="F11" i="6"/>
  <c r="I11" i="6"/>
  <c r="M41" i="1"/>
  <c r="L41" i="1"/>
  <c r="K40" i="1"/>
  <c r="K41" i="1"/>
  <c r="E41" i="1"/>
  <c r="N40" i="1"/>
  <c r="N41" i="1"/>
  <c r="P41" i="1"/>
  <c r="P40" i="1"/>
  <c r="O41" i="1"/>
  <c r="O40" i="1"/>
  <c r="M40" i="1"/>
  <c r="J40" i="1"/>
  <c r="K28" i="6"/>
  <c r="Q9" i="8" s="1"/>
  <c r="R9" i="8" s="1"/>
  <c r="P28" i="6"/>
  <c r="AA9" i="8" s="1"/>
  <c r="AB9" i="8" s="1"/>
  <c r="L28" i="6"/>
  <c r="S9" i="8" s="1"/>
  <c r="D8" i="6"/>
  <c r="P12" i="6"/>
  <c r="P11" i="6"/>
  <c r="P10" i="6"/>
  <c r="P9" i="6"/>
  <c r="O12" i="6"/>
  <c r="O11" i="6"/>
  <c r="O10" i="6"/>
  <c r="O9" i="6"/>
  <c r="N12" i="6"/>
  <c r="N11" i="6"/>
  <c r="N10" i="6"/>
  <c r="N9" i="6"/>
  <c r="M12" i="6"/>
  <c r="M11" i="6"/>
  <c r="M10" i="6"/>
  <c r="M9" i="6"/>
  <c r="L12" i="6"/>
  <c r="L11" i="6"/>
  <c r="L10" i="6"/>
  <c r="L9" i="6"/>
  <c r="K12" i="6"/>
  <c r="K11" i="6"/>
  <c r="K10" i="6"/>
  <c r="K9" i="6"/>
  <c r="J12" i="6"/>
  <c r="J11" i="6"/>
  <c r="J10" i="6"/>
  <c r="J9" i="6"/>
  <c r="I12" i="6"/>
  <c r="I10" i="6"/>
  <c r="H9" i="6"/>
  <c r="F12" i="6"/>
  <c r="F10" i="6"/>
  <c r="E12" i="6"/>
  <c r="D12" i="6"/>
  <c r="E11" i="6"/>
  <c r="D11" i="6"/>
  <c r="E10" i="6"/>
  <c r="D10" i="6"/>
  <c r="E9" i="6"/>
  <c r="D9" i="6"/>
  <c r="T9" i="8" l="1"/>
  <c r="V9" i="8"/>
  <c r="J41" i="1"/>
  <c r="H41" i="1"/>
  <c r="I41" i="1"/>
  <c r="H40" i="1"/>
  <c r="F40" i="1"/>
  <c r="G41" i="1"/>
  <c r="J29" i="6"/>
  <c r="O10" i="8" s="1"/>
  <c r="P10" i="8" s="1"/>
  <c r="D21" i="1"/>
  <c r="D35" i="1" s="1"/>
  <c r="E8" i="6"/>
  <c r="P32" i="7"/>
  <c r="P26" i="7"/>
  <c r="P19" i="7"/>
  <c r="P67" i="7"/>
  <c r="AA13" i="8" s="1"/>
  <c r="O67" i="7"/>
  <c r="Y13" i="8" s="1"/>
  <c r="L67" i="7"/>
  <c r="S13" i="8" s="1"/>
  <c r="K32" i="7"/>
  <c r="K26" i="7"/>
  <c r="K19" i="7"/>
  <c r="K7" i="7"/>
  <c r="K67" i="7" s="1"/>
  <c r="Q13" i="8" s="1"/>
  <c r="J7" i="7"/>
  <c r="J26" i="7"/>
  <c r="AB13" i="8" l="1"/>
  <c r="T13" i="8"/>
  <c r="V13" i="8"/>
  <c r="D7" i="6"/>
  <c r="D27" i="6" s="1"/>
  <c r="D36" i="1"/>
  <c r="L68" i="7"/>
  <c r="S14" i="8" s="1"/>
  <c r="K68" i="7"/>
  <c r="Q14" i="8" s="1"/>
  <c r="W14" i="8"/>
  <c r="X14" i="8" s="1"/>
  <c r="O68" i="7"/>
  <c r="Y14" i="8" s="1"/>
  <c r="Z14" i="8" s="1"/>
  <c r="L29" i="6"/>
  <c r="S10" i="8" s="1"/>
  <c r="T10" i="8" s="1"/>
  <c r="K29" i="6"/>
  <c r="Q10" i="8" s="1"/>
  <c r="R10" i="8" s="1"/>
  <c r="E21" i="1"/>
  <c r="P68" i="7"/>
  <c r="AA14" i="8" s="1"/>
  <c r="W13" i="8"/>
  <c r="X13" i="8" s="1"/>
  <c r="J67" i="7"/>
  <c r="O13" i="8" s="1"/>
  <c r="J19" i="7"/>
  <c r="J32" i="7"/>
  <c r="H2" i="9"/>
  <c r="L2" i="9" s="1"/>
  <c r="T14" i="8" l="1"/>
  <c r="V14" i="8"/>
  <c r="Z13" i="8"/>
  <c r="AB14" i="8"/>
  <c r="R13" i="8"/>
  <c r="E35" i="1"/>
  <c r="E7" i="6"/>
  <c r="E27" i="6" s="1"/>
  <c r="N29" i="6"/>
  <c r="W10" i="8" s="1"/>
  <c r="J68" i="7"/>
  <c r="O14" i="8" s="1"/>
  <c r="P2" i="9"/>
  <c r="D2" i="8"/>
  <c r="D2" i="7"/>
  <c r="D2" i="6"/>
  <c r="E36" i="1" l="1"/>
  <c r="E37" i="1"/>
  <c r="R14" i="8"/>
  <c r="F8" i="8"/>
  <c r="M29" i="6"/>
  <c r="U10" i="8" s="1"/>
  <c r="V10" i="8" s="1"/>
  <c r="O29" i="6"/>
  <c r="Y10" i="8" s="1"/>
  <c r="Z10" i="8" s="1"/>
  <c r="T2" i="9"/>
  <c r="X10" i="8" l="1"/>
  <c r="P29" i="6"/>
  <c r="AA10" i="8" s="1"/>
  <c r="AB10" i="8" s="1"/>
  <c r="X2" i="9"/>
  <c r="AB2" i="9" l="1"/>
  <c r="AF2" i="9" l="1"/>
  <c r="J35" i="1" l="1"/>
  <c r="J36" i="1" s="1"/>
  <c r="J8" i="6"/>
  <c r="AJ2" i="9"/>
  <c r="J7" i="6" l="1"/>
  <c r="J27" i="6" s="1"/>
  <c r="O8" i="8" s="1"/>
  <c r="AN2" i="9"/>
  <c r="AR2" i="9" l="1"/>
  <c r="E61" i="7" l="1"/>
  <c r="D61" i="7"/>
  <c r="E32" i="7"/>
  <c r="D32" i="7"/>
  <c r="E26" i="7"/>
  <c r="D26" i="7"/>
  <c r="E19" i="7"/>
  <c r="D19" i="7"/>
  <c r="E7" i="7"/>
  <c r="D7" i="7"/>
  <c r="D67" i="7" s="1"/>
  <c r="F32" i="7" l="1"/>
  <c r="E67" i="7"/>
  <c r="F13" i="8" s="1"/>
  <c r="E68" i="7"/>
  <c r="H19" i="7"/>
  <c r="I26" i="7"/>
  <c r="G32" i="7"/>
  <c r="D51" i="7"/>
  <c r="D69" i="7" s="1"/>
  <c r="E51" i="7"/>
  <c r="I19" i="7"/>
  <c r="H7" i="7"/>
  <c r="H67" i="7" s="1"/>
  <c r="K13" i="8" s="1"/>
  <c r="H32" i="7"/>
  <c r="G26" i="7"/>
  <c r="F26" i="7"/>
  <c r="I32" i="7"/>
  <c r="G61" i="7"/>
  <c r="F61" i="7"/>
  <c r="F7" i="7"/>
  <c r="I7" i="7"/>
  <c r="I67" i="7" s="1"/>
  <c r="M13" i="8" s="1"/>
  <c r="H26" i="7"/>
  <c r="G7" i="7"/>
  <c r="G67" i="7" s="1"/>
  <c r="I13" i="8" s="1"/>
  <c r="D68" i="7"/>
  <c r="G19" i="7"/>
  <c r="F19" i="7"/>
  <c r="H61" i="7"/>
  <c r="F14" i="8" l="1"/>
  <c r="N13" i="8"/>
  <c r="P13" i="8"/>
  <c r="L13" i="8"/>
  <c r="F67" i="7"/>
  <c r="H13" i="8" s="1"/>
  <c r="E69" i="7"/>
  <c r="I68" i="7"/>
  <c r="M14" i="8" s="1"/>
  <c r="H68" i="7"/>
  <c r="K14" i="8" s="1"/>
  <c r="F68" i="7"/>
  <c r="H14" i="8" s="1"/>
  <c r="D66" i="7"/>
  <c r="D20" i="8" s="1"/>
  <c r="D21" i="8" s="1"/>
  <c r="I51" i="7"/>
  <c r="I69" i="7" s="1"/>
  <c r="M15" i="8" s="1"/>
  <c r="G51" i="7"/>
  <c r="G69" i="7" s="1"/>
  <c r="I15" i="8" s="1"/>
  <c r="G68" i="7"/>
  <c r="I14" i="8" s="1"/>
  <c r="H51" i="7"/>
  <c r="H69" i="7" s="1"/>
  <c r="K15" i="8" s="1"/>
  <c r="F51" i="7"/>
  <c r="L14" i="8" l="1"/>
  <c r="L15" i="8"/>
  <c r="N15" i="8"/>
  <c r="J13" i="8"/>
  <c r="N14" i="8"/>
  <c r="P14" i="8"/>
  <c r="J14" i="8"/>
  <c r="E66" i="7"/>
  <c r="E20" i="8" s="1"/>
  <c r="F20" i="8" s="1"/>
  <c r="F15" i="8"/>
  <c r="J51" i="7"/>
  <c r="J69" i="7" s="1"/>
  <c r="F69" i="7"/>
  <c r="K51" i="7"/>
  <c r="K69" i="7" s="1"/>
  <c r="Q15" i="8" s="1"/>
  <c r="H66" i="7"/>
  <c r="K12" i="8" s="1"/>
  <c r="U12" i="8"/>
  <c r="I66" i="7"/>
  <c r="M12" i="8" s="1"/>
  <c r="G66" i="7"/>
  <c r="I12" i="8" s="1"/>
  <c r="F12" i="8" l="1"/>
  <c r="L12" i="8"/>
  <c r="N12" i="8"/>
  <c r="F66" i="7"/>
  <c r="G12" i="8" s="1"/>
  <c r="J12" i="8" s="1"/>
  <c r="J66" i="7"/>
  <c r="O12" i="8" s="1"/>
  <c r="O20" i="8" s="1"/>
  <c r="O15" i="8"/>
  <c r="P15" i="8" s="1"/>
  <c r="K66" i="7"/>
  <c r="Q12" i="8" s="1"/>
  <c r="E21" i="8" l="1"/>
  <c r="F21" i="8" s="1"/>
  <c r="O21" i="8"/>
  <c r="P12" i="8"/>
  <c r="H12" i="8"/>
  <c r="H15" i="8"/>
  <c r="J15" i="8"/>
  <c r="R12" i="8"/>
  <c r="R15" i="8"/>
  <c r="L69" i="7"/>
  <c r="L66" i="7" l="1"/>
  <c r="S12" i="8" s="1"/>
  <c r="S15" i="8"/>
  <c r="G8" i="6"/>
  <c r="T15" i="8" l="1"/>
  <c r="V15" i="8"/>
  <c r="T12" i="8"/>
  <c r="V12" i="8"/>
  <c r="F8" i="6"/>
  <c r="G36" i="1"/>
  <c r="G7" i="6"/>
  <c r="G27" i="6" s="1"/>
  <c r="I8" i="8" s="1"/>
  <c r="I20" i="8" s="1"/>
  <c r="O8" i="6"/>
  <c r="W15" i="8"/>
  <c r="X15" i="8" s="1"/>
  <c r="O51" i="7"/>
  <c r="D26" i="6"/>
  <c r="D22" i="8" s="1"/>
  <c r="D23" i="8" s="1"/>
  <c r="I21" i="8" l="1"/>
  <c r="N21" i="1"/>
  <c r="N7" i="6" s="1"/>
  <c r="N8" i="6"/>
  <c r="M21" i="1"/>
  <c r="M35" i="1" s="1"/>
  <c r="M36" i="1" s="1"/>
  <c r="M8" i="6"/>
  <c r="L21" i="1"/>
  <c r="L7" i="6" s="1"/>
  <c r="L8" i="6"/>
  <c r="K21" i="1"/>
  <c r="K35" i="1" s="1"/>
  <c r="K8" i="6"/>
  <c r="I8" i="6"/>
  <c r="H8" i="6"/>
  <c r="F7" i="6"/>
  <c r="F27" i="6" s="1"/>
  <c r="P8" i="6"/>
  <c r="O21" i="1"/>
  <c r="N66" i="7"/>
  <c r="O69" i="7"/>
  <c r="Y15" i="8" s="1"/>
  <c r="Z15" i="8" s="1"/>
  <c r="P51" i="7"/>
  <c r="N35" i="1" l="1"/>
  <c r="N36" i="1" s="1"/>
  <c r="H8" i="8"/>
  <c r="G20" i="8"/>
  <c r="J8" i="8"/>
  <c r="K7" i="6"/>
  <c r="K27" i="6" s="1"/>
  <c r="Q8" i="8" s="1"/>
  <c r="L35" i="1"/>
  <c r="L37" i="1" s="1"/>
  <c r="M7" i="6"/>
  <c r="M27" i="6" s="1"/>
  <c r="U8" i="8" s="1"/>
  <c r="U20" i="8" s="1"/>
  <c r="K36" i="1"/>
  <c r="K37" i="1"/>
  <c r="O35" i="1"/>
  <c r="O7" i="6"/>
  <c r="O27" i="6" s="1"/>
  <c r="Y8" i="8" s="1"/>
  <c r="I7" i="6"/>
  <c r="I27" i="6" s="1"/>
  <c r="M8" i="8" s="1"/>
  <c r="M20" i="8" s="1"/>
  <c r="F37" i="1"/>
  <c r="G37" i="1"/>
  <c r="F36" i="1"/>
  <c r="H7" i="6"/>
  <c r="H27" i="6" s="1"/>
  <c r="K8" i="8" s="1"/>
  <c r="N27" i="6"/>
  <c r="W8" i="8" s="1"/>
  <c r="L27" i="6"/>
  <c r="S8" i="8" s="1"/>
  <c r="S20" i="8" s="1"/>
  <c r="P21" i="1"/>
  <c r="W12" i="8"/>
  <c r="X12" i="8" s="1"/>
  <c r="P69" i="7"/>
  <c r="AA15" i="8" s="1"/>
  <c r="AB15" i="8" s="1"/>
  <c r="O66" i="7"/>
  <c r="E26" i="6"/>
  <c r="F26" i="6"/>
  <c r="G26" i="6"/>
  <c r="N37" i="1" l="1"/>
  <c r="O37" i="1"/>
  <c r="V20" i="8"/>
  <c r="P20" i="8"/>
  <c r="H20" i="8"/>
  <c r="J20" i="8"/>
  <c r="U21" i="8"/>
  <c r="S21" i="8"/>
  <c r="M21" i="8"/>
  <c r="W20" i="8"/>
  <c r="X20" i="8" s="1"/>
  <c r="G21" i="8"/>
  <c r="L8" i="8"/>
  <c r="K20" i="8"/>
  <c r="L20" i="8" s="1"/>
  <c r="R8" i="8"/>
  <c r="Q20" i="8"/>
  <c r="R20" i="8" s="1"/>
  <c r="L36" i="1"/>
  <c r="M37" i="1"/>
  <c r="X8" i="8"/>
  <c r="T8" i="8"/>
  <c r="Z8" i="8"/>
  <c r="N8" i="8"/>
  <c r="P8" i="8"/>
  <c r="V8" i="8"/>
  <c r="O36" i="1"/>
  <c r="P35" i="1"/>
  <c r="P36" i="1" s="1"/>
  <c r="P7" i="6"/>
  <c r="P27" i="6" s="1"/>
  <c r="AA8" i="8" s="1"/>
  <c r="I36" i="1"/>
  <c r="J37" i="1"/>
  <c r="H37" i="1"/>
  <c r="I37" i="1"/>
  <c r="H36" i="1"/>
  <c r="H26" i="6"/>
  <c r="K7" i="8" s="1"/>
  <c r="K22" i="8" s="1"/>
  <c r="I26" i="6"/>
  <c r="M7" i="8" s="1"/>
  <c r="M22" i="8" s="1"/>
  <c r="Y12" i="8"/>
  <c r="Z12" i="8" s="1"/>
  <c r="P66" i="7"/>
  <c r="AA12" i="8" s="1"/>
  <c r="K26" i="6"/>
  <c r="I7" i="8"/>
  <c r="I22" i="8" s="1"/>
  <c r="G7" i="8"/>
  <c r="G22" i="8" s="1"/>
  <c r="J26" i="6"/>
  <c r="L26" i="6"/>
  <c r="T20" i="8" l="1"/>
  <c r="N20" i="8"/>
  <c r="N22" i="8"/>
  <c r="P21" i="8"/>
  <c r="Q21" i="8"/>
  <c r="R21" i="8" s="1"/>
  <c r="J22" i="8"/>
  <c r="Y20" i="8"/>
  <c r="Z20" i="8" s="1"/>
  <c r="H21" i="8"/>
  <c r="J21" i="8"/>
  <c r="L22" i="8"/>
  <c r="AB8" i="8"/>
  <c r="AA20" i="8"/>
  <c r="K21" i="8"/>
  <c r="L21" i="8" s="1"/>
  <c r="W21" i="8"/>
  <c r="X21" i="8" s="1"/>
  <c r="V21" i="8"/>
  <c r="F7" i="8"/>
  <c r="E22" i="8"/>
  <c r="AB12" i="8"/>
  <c r="N7" i="8"/>
  <c r="J7" i="8"/>
  <c r="H7" i="8"/>
  <c r="L7" i="8"/>
  <c r="P37" i="1"/>
  <c r="S7" i="8"/>
  <c r="S22" i="8" s="1"/>
  <c r="O7" i="8"/>
  <c r="Q7" i="8"/>
  <c r="Q22" i="8" s="1"/>
  <c r="AB20" i="8" l="1"/>
  <c r="T21" i="8"/>
  <c r="F22" i="8"/>
  <c r="E23" i="8"/>
  <c r="G23" i="8" s="1"/>
  <c r="I23" i="8" s="1"/>
  <c r="K23" i="8" s="1"/>
  <c r="M23" i="8" s="1"/>
  <c r="Y21" i="8"/>
  <c r="Z21" i="8" s="1"/>
  <c r="T22" i="8"/>
  <c r="P7" i="8"/>
  <c r="O22" i="8"/>
  <c r="P22" i="8" s="1"/>
  <c r="AA21" i="8"/>
  <c r="H22" i="8"/>
  <c r="N21" i="8"/>
  <c r="R7" i="8"/>
  <c r="T7" i="8"/>
  <c r="N26" i="6"/>
  <c r="M26" i="6"/>
  <c r="O23" i="8" l="1"/>
  <c r="Q23" i="8" s="1"/>
  <c r="S23" i="8" s="1"/>
  <c r="AB21" i="8"/>
  <c r="R22" i="8"/>
  <c r="W7" i="8"/>
  <c r="W22" i="8" s="1"/>
  <c r="U7" i="8"/>
  <c r="O26" i="6"/>
  <c r="V7" i="8" l="1"/>
  <c r="U22" i="8"/>
  <c r="X22" i="8" s="1"/>
  <c r="X7" i="8"/>
  <c r="Y7" i="8"/>
  <c r="P26" i="6"/>
  <c r="V22" i="8" l="1"/>
  <c r="U23" i="8"/>
  <c r="W23" i="8" s="1"/>
  <c r="Z7" i="8"/>
  <c r="Y22" i="8"/>
  <c r="Z22" i="8" s="1"/>
  <c r="AA7" i="8"/>
  <c r="Y23" i="8" l="1"/>
  <c r="AB7" i="8"/>
  <c r="AA22" i="8"/>
  <c r="AB22" i="8" s="1"/>
  <c r="AA23" i="8" l="1"/>
</calcChain>
</file>

<file path=xl/sharedStrings.xml><?xml version="1.0" encoding="utf-8"?>
<sst xmlns="http://schemas.openxmlformats.org/spreadsheetml/2006/main" count="263" uniqueCount="131">
  <si>
    <t>Para Cinsi</t>
  </si>
  <si>
    <t>Seçiniz</t>
  </si>
  <si>
    <t>TL</t>
  </si>
  <si>
    <t>USD</t>
  </si>
  <si>
    <t>EUR</t>
  </si>
  <si>
    <t>GELİRLER</t>
  </si>
  <si>
    <t>ÜRÜN 1</t>
  </si>
  <si>
    <t>ÜRÜN 2</t>
  </si>
  <si>
    <t>ÜRÜN 3</t>
  </si>
  <si>
    <t>ÜRÜN 4</t>
  </si>
  <si>
    <t>ÜRÜN 5</t>
  </si>
  <si>
    <t>PAZAR
BİLGİLERİ</t>
  </si>
  <si>
    <t>SATIŞ ADETLERİ</t>
  </si>
  <si>
    <t>SATIŞ GELİRLERİ TOPLAM</t>
  </si>
  <si>
    <t>DİĞER</t>
  </si>
  <si>
    <t>DİĞER GELİRLER TOPLAM</t>
  </si>
  <si>
    <t>ALINAN DİĞER YATIRIMLAR</t>
  </si>
  <si>
    <t>GİDER KALEMİ</t>
  </si>
  <si>
    <t>İŞLETME GİDERLERİ</t>
  </si>
  <si>
    <t>REKLAM</t>
  </si>
  <si>
    <t>FUAR - KONFERANS GİDERLERİ</t>
  </si>
  <si>
    <t>SARF MALZEMELER</t>
  </si>
  <si>
    <t>MAKİNE / CİHAZ ALIMI</t>
  </si>
  <si>
    <t>GİDER MALİYETİ - TOPLAM</t>
  </si>
  <si>
    <t>İDARİ GİDERLER - TOPLAM</t>
  </si>
  <si>
    <t>PAZARLAMA / TANITIM GİDERLERİ - TOPLAM</t>
  </si>
  <si>
    <t>PERSONEL GİDERLERİ</t>
  </si>
  <si>
    <t>BEYAZ YAKALI</t>
  </si>
  <si>
    <t>MAVİ YAKALI</t>
  </si>
  <si>
    <t>KURUCU / ÜST DÜZEY YÖNETİCİ</t>
  </si>
  <si>
    <t>DIŞ KAYNAK PERSONEL</t>
  </si>
  <si>
    <t>UNVAN BAZINDA PERSONEL SAYISI</t>
  </si>
  <si>
    <t>PERSONEL MAAŞ GİDERLERİ</t>
  </si>
  <si>
    <t xml:space="preserve">SİGORTALAR </t>
  </si>
  <si>
    <t>PERSONEL MAAŞ GİDERLERİ - TOPLAM</t>
  </si>
  <si>
    <t>PERSONEL YAN HAK GİDERLERİ - TOPLAM</t>
  </si>
  <si>
    <t>GİDERLER TOPLAMI</t>
  </si>
  <si>
    <t>DOMAİN - HOSTİNG - BAKIM - GÜNCELLEME</t>
  </si>
  <si>
    <t>KAMPANYA MÜŞTERİ ÖDÜLLERİ / HEDİYELER</t>
  </si>
  <si>
    <t>BEYAZ YAKALI ÇALIŞANLAR</t>
  </si>
  <si>
    <t>MAVİ YAKALI ÇALIŞANLAR</t>
  </si>
  <si>
    <t xml:space="preserve">DIŞ KAYNAK PERSONEL </t>
  </si>
  <si>
    <t>PARA CİNSİ (TL - USD - EUR)</t>
  </si>
  <si>
    <t>VERGİ / STOPAJ</t>
  </si>
  <si>
    <t>SATILAN ÜRÜN / HİZMET MALİYETİ</t>
  </si>
  <si>
    <t>YATIRIM İLE SERMAYE ARTIŞI</t>
  </si>
  <si>
    <t>YIL</t>
  </si>
  <si>
    <t>DÖNEM</t>
  </si>
  <si>
    <t>1. Çyr</t>
  </si>
  <si>
    <t>2.Çyr</t>
  </si>
  <si>
    <t>3.Çyr</t>
  </si>
  <si>
    <t>4.Çyr</t>
  </si>
  <si>
    <t>2020 TOPLAM</t>
  </si>
  <si>
    <t>2021 TOPLAM</t>
  </si>
  <si>
    <t>GİDERLER</t>
  </si>
  <si>
    <t>AR-GE YATIRIMLARI GİDERLERİ</t>
  </si>
  <si>
    <t>SATILAN ÜRÜN / HİZMETLER MALİYETİ</t>
  </si>
  <si>
    <t>GİRİŞİMİNİZİN / PROJENİZİN ADI</t>
  </si>
  <si>
    <t>Emlak Katılım Pusula
Yatırım Değerlendirme Finansal Projeksiyonu</t>
  </si>
  <si>
    <t>GANTT ŞEMASI</t>
  </si>
  <si>
    <t>AKSİYON / PROJE 1</t>
  </si>
  <si>
    <t>AKSİYON / PROJE 2</t>
  </si>
  <si>
    <t>AKSİYON / PROJE 3</t>
  </si>
  <si>
    <t>AKSİYON / PROJE 4</t>
  </si>
  <si>
    <t>AKSİYON / PROJE 5</t>
  </si>
  <si>
    <t>AKSİYON / PROJE 6</t>
  </si>
  <si>
    <t>AKSİYON / PROJE 7</t>
  </si>
  <si>
    <t>AKSİYON / PROJE 8</t>
  </si>
  <si>
    <t>AKSİYON / PROJE 9</t>
  </si>
  <si>
    <t>AKSİYON / PROJE 10</t>
  </si>
  <si>
    <t>BAŞVURU SAHİBİNİN ADI SOYADI</t>
  </si>
  <si>
    <t xml:space="preserve">Finansal projeksiyonlarınızda girişminizin büyüme stratejisi ve iş planlarına uyumlu şekilde girmelisiniz. Gantt Şemasında vereceğiniz iş planları, yeni açılımlar, büyüme hedefleri ile gelir - gider dengesi uyumlu olmalıdır. </t>
  </si>
  <si>
    <t>Emlak Katılım Pusula
Yatırım Değerlendirme Finansal Projeksiyonu İçin Genel Açıklamalar</t>
  </si>
  <si>
    <t xml:space="preserve">Girişim / projenizin kapsamına göre tablolarda boş bırakacağınız alanlar olabilir. Bu noktada önemli olan girilen verilerin girişimin / projenin gelişimini doğru şekilde ifade ediyor olmasıdır. </t>
  </si>
  <si>
    <t xml:space="preserve">Tüm girilen değerlerin aynı para cinsi üzerinden hesaplanması önemlidir. Bu bakımdan "Pazar Payı Projeksiyonu" sayfasında projeksiyonda esas alacağınız "Para Cinsi" seçimini yapılmalıdır. </t>
  </si>
  <si>
    <t>2022 TOPLAM</t>
  </si>
  <si>
    <t>2023 TOPLAM</t>
  </si>
  <si>
    <t>2024 TOPLAM</t>
  </si>
  <si>
    <t>2025 TOPLAM</t>
  </si>
  <si>
    <t>2026 TOPLAM</t>
  </si>
  <si>
    <t>2027 TOPLAM</t>
  </si>
  <si>
    <t>2028 TOPLAM</t>
  </si>
  <si>
    <t>2029 TOPLAM</t>
  </si>
  <si>
    <t>2030 TOPLAM</t>
  </si>
  <si>
    <t>2031 TOPLAM</t>
  </si>
  <si>
    <t>2032 TOPLAM</t>
  </si>
  <si>
    <t>SERMAYE VE YATIRIMLAR</t>
  </si>
  <si>
    <t>KURUCU ÖZ SERMAYE</t>
  </si>
  <si>
    <t>YAZILIMCI / ANALİST / MÜHENDİS</t>
  </si>
  <si>
    <t>TANITIM GÖRSELLERİ (VİDEO, BROŞÜR, KATALOG)</t>
  </si>
  <si>
    <t>Pazar Büyüklüğü - Satış Adedi</t>
  </si>
  <si>
    <t>Pazar Büyüklüğü - Gelir</t>
  </si>
  <si>
    <t>Satış Adetleri</t>
  </si>
  <si>
    <t>Satış Gelirleri</t>
  </si>
  <si>
    <t>Pazar Payı - Adet (%)</t>
  </si>
  <si>
    <t>-</t>
  </si>
  <si>
    <t>PAZAR PAYI</t>
  </si>
  <si>
    <t xml:space="preserve"> ÜRÜN / HİZMET SATIŞ PERFORMANSI</t>
  </si>
  <si>
    <t>SATILAN ÜRÜNÜN / HİZMETİN MALİYETİ</t>
  </si>
  <si>
    <t xml:space="preserve">GİDERLER </t>
  </si>
  <si>
    <t>KİRA GİDERLERİ</t>
  </si>
  <si>
    <t>İLETİŞİM - ISINMA - SU GİDERLERİ</t>
  </si>
  <si>
    <t>SİGORTA GİDERLERİ</t>
  </si>
  <si>
    <t>DİĞER GİDERLER</t>
  </si>
  <si>
    <t>YEMEK - TEMSİL - SEYAHAT  GİDERLERİ</t>
  </si>
  <si>
    <t>LİSANSLAR / SERTİFİKA / PATENT GİDERLERİ</t>
  </si>
  <si>
    <t>PRİM / ÖDÜL / DİĞER GİDERLER</t>
  </si>
  <si>
    <t>Satış Gelirleri Değişim (%)</t>
  </si>
  <si>
    <t>Satış Adetleri Değişim (%)</t>
  </si>
  <si>
    <t xml:space="preserve"> DEĞİŞİM</t>
  </si>
  <si>
    <t>TOPLAM GELİR</t>
  </si>
  <si>
    <t>TOPLAM GELİRLER</t>
  </si>
  <si>
    <t>TOPLAM GİDERLER</t>
  </si>
  <si>
    <r>
      <t xml:space="preserve">FAVÖK
</t>
    </r>
    <r>
      <rPr>
        <b/>
        <sz val="8"/>
        <color theme="3"/>
        <rFont val="Century Gothic"/>
        <family val="2"/>
        <charset val="162"/>
      </rPr>
      <t>(Faaliyet Gelirleri - Toplam Giderler)</t>
    </r>
  </si>
  <si>
    <r>
      <t xml:space="preserve">FAVÖK MARJI
</t>
    </r>
    <r>
      <rPr>
        <b/>
        <sz val="8"/>
        <color theme="3"/>
        <rFont val="Century Gothic"/>
        <family val="2"/>
        <charset val="162"/>
      </rPr>
      <t>(Faaliyet Geliri - Giderler / Faaliyet Gelirleri)</t>
    </r>
  </si>
  <si>
    <r>
      <t xml:space="preserve">NAKİT VARLIK TOPLAMI
</t>
    </r>
    <r>
      <rPr>
        <sz val="8"/>
        <color theme="3"/>
        <rFont val="Century Gothic"/>
        <family val="2"/>
        <charset val="162"/>
      </rPr>
      <t>(Toplam Gelirler - Toplam Giderler)</t>
    </r>
  </si>
  <si>
    <r>
      <t xml:space="preserve">NAKİT VARLIK TOPLAMI - KÜMÜLATİF
</t>
    </r>
    <r>
      <rPr>
        <sz val="8"/>
        <color theme="3"/>
        <rFont val="Century Gothic"/>
        <family val="2"/>
        <charset val="162"/>
      </rPr>
      <t>(Toplam Gelirler - Toplam Giderler)</t>
    </r>
  </si>
  <si>
    <t>DANIŞMANLIK GELİRLERİ</t>
  </si>
  <si>
    <t>KOMİSYON GELİRLERİ</t>
  </si>
  <si>
    <t>BAYİLİK GELİRİ</t>
  </si>
  <si>
    <t xml:space="preserve">Gerek hedeflenen pazar büyüklüklerini, gerekse girişim / projenizin gelir - gider bilgilerini gerçeğe en yakın şekilde doldurmalısınız. </t>
  </si>
  <si>
    <t xml:space="preserve">Finansal projeksiyon tablolarına girilen bilgilerin herhangi bir bağlayıcılığı olmayıp, bu çalışma girişim / projenizin gelişimini ve yatırım potansiyelini gösteren bir analiz olacaktır. Yatırım aşamasına gelen projeler için geçmiş dönemlere ait resmi finansal tablolar ve belgeler ayrıca talep edilebilir.   </t>
  </si>
  <si>
    <t xml:space="preserve">Yatırım kararı noktasında finansal projeksiyonun ulaşması gereken bir hedef değer yoktur. Finansal projeksiyon, değerlendirme kriterlerinden sadece bir tanesidir. Bu nedenle projeksiyonda gireceğiniz değerleri girişim / projenizin stratejisini baz alan makul değerler üzerinden belirlemelisiniz. </t>
  </si>
  <si>
    <t>ÜRÜN BAZIDNA SATIŞ FİYATI</t>
  </si>
  <si>
    <t>SATIŞ GELİRLERİ - TOPLAM</t>
  </si>
  <si>
    <t>DİĞER GELİRLER - TOPLAM</t>
  </si>
  <si>
    <t>SERMAYE VE YATIRIMLAR - TOPLAM</t>
  </si>
  <si>
    <t xml:space="preserve">Gelir ve Gider Projeksiyonlarında verilen kalemler sizlere fikir vermesi adına eklenmiştir. İçeriklerini kendi iş planlarınız doğrultusunda değiştirebilir, yeni satır açarak detaylandırabilir veya boş geçebilirsiniz. </t>
  </si>
  <si>
    <t>"Özet Finansal Projeksiyon" sayfası Gelir ve Gider projeksiyonlarınızdan beslenmektedir. Girşim / projenizin değerlendirmesi yapılırken bu sayfadaki indikatörler incelenecektir. Bu nedenle sayfadaki formüllerin değiştirilmemesini rica ederiz.</t>
  </si>
  <si>
    <t xml:space="preserve">Birden fazla ürün / hizmetin sunulması hedefleniyorsa, her ürünün pazara çıkış tarihi esas olacak şekilde satış adedi ve gelir beklentisi tabloya girilmelidir. Satış gelirlerinizi, satış adedi ve ürünün birim hedef fiyatı üzerinden hesaplayabilirsiniz. </t>
  </si>
  <si>
    <t xml:space="preserve">Gantt şemasında girişim / projenizin gelişiminde kritik öneme sahip olacak ürün / hizmet lansmanları, büyük montanlı teslimat veya satışlar, müşteri kampanyaları, iş birlikleri ve anlaşmalar, destekler / hibe / yatırımlar, yurt dışı açılımı gibi stratejik hedeflerin planlaması gösterilmelidir. Gantt şemasına yeni satırlar ekleyerek, daha fazla detay verebilirsiniz.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</si>
</sst>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2"/>
      <color theme="3"/>
      <name val="Century Gothic"/>
      <family val="2"/>
      <charset val="162"/>
    </font>
    <font>
      <b/>
      <sz val="12"/>
      <color theme="3"/>
      <name val="Century Gothic"/>
      <family val="2"/>
      <charset val="162"/>
    </font>
    <font>
      <b/>
      <sz val="12"/>
      <color theme="0"/>
      <name val="Century Gothic"/>
      <family val="2"/>
      <charset val="162"/>
    </font>
    <font>
      <sz val="11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entury Gothic"/>
      <family val="2"/>
      <charset val="162"/>
    </font>
    <font>
      <sz val="11"/>
      <color theme="3"/>
      <name val="Century Gothic"/>
      <family val="2"/>
      <charset val="162"/>
    </font>
    <font>
      <b/>
      <sz val="14"/>
      <color theme="3"/>
      <name val="Century Gothic"/>
      <family val="2"/>
      <charset val="162"/>
    </font>
    <font>
      <b/>
      <sz val="14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162"/>
      <scheme val="minor"/>
    </font>
    <font>
      <b/>
      <sz val="8"/>
      <color theme="3"/>
      <name val="Century Gothic"/>
      <family val="2"/>
      <charset val="162"/>
    </font>
    <font>
      <b/>
      <sz val="16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sz val="11"/>
      <color theme="1" tint="0.34998626667073579"/>
      <name val="Calibri"/>
      <family val="2"/>
      <charset val="162"/>
      <scheme val="minor"/>
    </font>
    <font>
      <b/>
      <sz val="11"/>
      <color theme="0"/>
      <name val="Century Gothic"/>
      <family val="2"/>
      <charset val="162"/>
    </font>
    <font>
      <sz val="12"/>
      <color theme="3"/>
      <name val="Calibri"/>
      <family val="2"/>
      <charset val="162"/>
      <scheme val="minor"/>
    </font>
    <font>
      <b/>
      <sz val="11"/>
      <color rgb="FFFF0000"/>
      <name val="Century Gothic"/>
      <family val="2"/>
      <charset val="162"/>
    </font>
    <font>
      <sz val="11"/>
      <color rgb="FFFF0000"/>
      <name val="Century Gothic"/>
      <family val="2"/>
      <charset val="162"/>
    </font>
    <font>
      <b/>
      <sz val="14"/>
      <color theme="0"/>
      <name val="Century Gothic"/>
      <family val="2"/>
      <charset val="162"/>
    </font>
    <font>
      <sz val="8"/>
      <color theme="3"/>
      <name val="Century Gothic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BCBCB"/>
        <bgColor rgb="FFCBCBCB"/>
      </patternFill>
    </fill>
    <fill>
      <patternFill patternType="solid">
        <fgColor theme="3"/>
        <bgColor rgb="FFCBCBCB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0">
    <border>
      <left/>
      <right/>
      <top/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medium">
        <color theme="3" tint="0.39994506668294322"/>
      </left>
      <right/>
      <top style="medium">
        <color theme="3" tint="0.39994506668294322"/>
      </top>
      <bottom/>
      <diagonal/>
    </border>
    <border>
      <left/>
      <right/>
      <top style="medium">
        <color theme="3" tint="0.39994506668294322"/>
      </top>
      <bottom/>
      <diagonal/>
    </border>
    <border>
      <left/>
      <right style="medium">
        <color theme="3"/>
      </right>
      <top style="medium">
        <color theme="3" tint="0.39994506668294322"/>
      </top>
      <bottom/>
      <diagonal/>
    </border>
    <border>
      <left style="medium">
        <color theme="3" tint="0.39994506668294322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 tint="0.39994506668294322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 style="hair">
        <color theme="0"/>
      </left>
      <right/>
      <top/>
      <bottom/>
      <diagonal/>
    </border>
    <border>
      <left style="hair">
        <color theme="0"/>
      </left>
      <right style="hair">
        <color theme="0"/>
      </right>
      <top style="thin">
        <color theme="2" tint="-9.9948118533890809E-2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thin">
        <color theme="2" tint="-9.9948118533890809E-2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/>
      <right style="hair">
        <color theme="0"/>
      </right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hair">
        <color theme="0"/>
      </bottom>
      <diagonal/>
    </border>
    <border>
      <left style="thin">
        <color theme="2" tint="-9.9948118533890809E-2"/>
      </left>
      <right style="thin">
        <color theme="2" tint="-9.9948118533890809E-2"/>
      </right>
      <top style="hair">
        <color theme="0"/>
      </top>
      <bottom style="hair">
        <color theme="0"/>
      </bottom>
      <diagonal/>
    </border>
    <border>
      <left style="thin">
        <color theme="2" tint="-9.9948118533890809E-2"/>
      </left>
      <right style="thin">
        <color theme="2" tint="-9.9948118533890809E-2"/>
      </right>
      <top style="hair">
        <color theme="0"/>
      </top>
      <bottom style="thin">
        <color theme="2" tint="-9.9948118533890809E-2"/>
      </bottom>
      <diagonal/>
    </border>
    <border>
      <left style="hair">
        <color theme="0"/>
      </left>
      <right style="hair">
        <color theme="0"/>
      </right>
      <top style="thin">
        <color theme="2" tint="-9.9917600024414813E-2"/>
      </top>
      <bottom style="hair">
        <color theme="0"/>
      </bottom>
      <diagonal/>
    </border>
    <border>
      <left style="thin">
        <color theme="2" tint="-9.9948118533890809E-2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thin">
        <color theme="2" tint="-9.9948118533890809E-2"/>
      </right>
      <top style="hair">
        <color theme="0"/>
      </top>
      <bottom style="hair">
        <color theme="0"/>
      </bottom>
      <diagonal/>
    </border>
    <border>
      <left style="thin">
        <color theme="2" tint="-9.9948118533890809E-2"/>
      </left>
      <right style="hair">
        <color theme="0"/>
      </right>
      <top style="hair">
        <color theme="0"/>
      </top>
      <bottom style="thin">
        <color theme="2" tint="-9.9948118533890809E-2"/>
      </bottom>
      <diagonal/>
    </border>
    <border>
      <left style="hair">
        <color theme="0"/>
      </left>
      <right style="thin">
        <color theme="2" tint="-9.9948118533890809E-2"/>
      </right>
      <top style="hair">
        <color theme="0"/>
      </top>
      <bottom style="thin">
        <color theme="2" tint="-9.9948118533890809E-2"/>
      </bottom>
      <diagonal/>
    </border>
    <border>
      <left style="thin">
        <color theme="2" tint="-9.9948118533890809E-2"/>
      </left>
      <right/>
      <top/>
      <bottom/>
      <diagonal/>
    </border>
    <border>
      <left style="thin">
        <color theme="2" tint="-9.9948118533890809E-2"/>
      </left>
      <right/>
      <top/>
      <bottom style="thin">
        <color theme="2" tint="-9.9948118533890809E-2"/>
      </bottom>
      <diagonal/>
    </border>
    <border>
      <left/>
      <right/>
      <top/>
      <bottom style="thin">
        <color theme="2" tint="-9.9917600024414813E-2"/>
      </bottom>
      <diagonal/>
    </border>
    <border>
      <left style="thin">
        <color theme="2" tint="-9.9917600024414813E-2"/>
      </left>
      <right/>
      <top/>
      <bottom/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hair">
        <color theme="0"/>
      </right>
      <top style="thin">
        <color theme="2" tint="-9.9948118533890809E-2"/>
      </top>
      <bottom/>
      <diagonal/>
    </border>
    <border>
      <left style="hair">
        <color theme="0"/>
      </left>
      <right/>
      <top style="thin">
        <color theme="2" tint="-9.9948118533890809E-2"/>
      </top>
      <bottom style="thin">
        <color theme="2"/>
      </bottom>
      <diagonal/>
    </border>
    <border>
      <left/>
      <right/>
      <top style="thin">
        <color theme="2" tint="-9.9948118533890809E-2"/>
      </top>
      <bottom style="thin">
        <color theme="2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theme="2"/>
      </bottom>
      <diagonal/>
    </border>
    <border>
      <left style="thin">
        <color theme="2" tint="-9.9948118533890809E-2"/>
      </left>
      <right style="hair">
        <color theme="0"/>
      </right>
      <top/>
      <bottom/>
      <diagonal/>
    </border>
    <border>
      <left/>
      <right style="thin">
        <color theme="2" tint="-9.9948118533890809E-2"/>
      </right>
      <top style="thin">
        <color theme="2"/>
      </top>
      <bottom style="thin">
        <color theme="2"/>
      </bottom>
      <diagonal/>
    </border>
    <border>
      <left style="thin">
        <color theme="2" tint="-9.9948118533890809E-2"/>
      </left>
      <right style="hair">
        <color theme="0"/>
      </right>
      <top/>
      <bottom style="thin">
        <color theme="2" tint="-9.9948118533890809E-2"/>
      </bottom>
      <diagonal/>
    </border>
    <border>
      <left style="hair">
        <color theme="0"/>
      </left>
      <right/>
      <top style="thin">
        <color theme="2"/>
      </top>
      <bottom style="thin">
        <color theme="2" tint="-9.9948118533890809E-2"/>
      </bottom>
      <diagonal/>
    </border>
    <border>
      <left/>
      <right/>
      <top style="thin">
        <color theme="2"/>
      </top>
      <bottom style="thin">
        <color theme="2" tint="-9.9948118533890809E-2"/>
      </bottom>
      <diagonal/>
    </border>
    <border>
      <left/>
      <right style="thin">
        <color theme="2" tint="-9.9948118533890809E-2"/>
      </right>
      <top style="thin">
        <color theme="2"/>
      </top>
      <bottom style="thin">
        <color theme="2" tint="-9.9948118533890809E-2"/>
      </bottom>
      <diagonal/>
    </border>
    <border>
      <left style="hair">
        <color theme="0"/>
      </left>
      <right style="hair">
        <color theme="0"/>
      </right>
      <top style="thin">
        <color theme="2" tint="-9.9887081514938816E-2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thin">
        <color theme="2" tint="-9.9887081514938816E-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theme="2" tint="-9.9948118533890809E-2"/>
      </left>
      <right style="hair">
        <color theme="0"/>
      </right>
      <top style="thin">
        <color theme="2" tint="-9.9948118533890809E-2"/>
      </top>
      <bottom style="hair">
        <color theme="0"/>
      </bottom>
      <diagonal/>
    </border>
    <border>
      <left style="hair">
        <color theme="0"/>
      </left>
      <right style="thin">
        <color theme="2" tint="-9.9948118533890809E-2"/>
      </right>
      <top style="thin">
        <color theme="2" tint="-9.9948118533890809E-2"/>
      </top>
      <bottom style="hair">
        <color theme="0"/>
      </bottom>
      <diagonal/>
    </border>
    <border>
      <left style="thin">
        <color theme="2" tint="-9.9917600024414813E-2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thin">
        <color theme="2" tint="-9.9917600024414813E-2"/>
      </right>
      <top style="hair">
        <color theme="0"/>
      </top>
      <bottom style="hair">
        <color theme="0"/>
      </bottom>
      <diagonal/>
    </border>
    <border>
      <left style="thin">
        <color theme="2" tint="-9.9917600024414813E-2"/>
      </left>
      <right style="hair">
        <color theme="0"/>
      </right>
      <top style="hair">
        <color theme="0"/>
      </top>
      <bottom style="thin">
        <color theme="2" tint="-9.9917600024414813E-2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thin">
        <color theme="2" tint="-9.9917600024414813E-2"/>
      </bottom>
      <diagonal/>
    </border>
    <border>
      <left style="hair">
        <color theme="0"/>
      </left>
      <right style="thin">
        <color theme="2" tint="-9.9917600024414813E-2"/>
      </right>
      <top style="hair">
        <color theme="0"/>
      </top>
      <bottom style="thin">
        <color theme="2" tint="-9.9917600024414813E-2"/>
      </bottom>
      <diagonal/>
    </border>
    <border>
      <left style="hair">
        <color theme="0"/>
      </left>
      <right style="thin">
        <color theme="2" tint="-9.9887081514938816E-2"/>
      </right>
      <top style="hair">
        <color theme="0"/>
      </top>
      <bottom style="hair">
        <color theme="0"/>
      </bottom>
      <diagonal/>
    </border>
    <border>
      <left style="thin">
        <color theme="0"/>
      </left>
      <right style="thin">
        <color theme="2" tint="-9.9917600024414813E-2"/>
      </right>
      <top style="thin">
        <color theme="0"/>
      </top>
      <bottom style="thin">
        <color theme="0"/>
      </bottom>
      <diagonal/>
    </border>
    <border>
      <left style="thin">
        <color theme="2" tint="-9.9948118533890809E-2"/>
      </left>
      <right style="hair">
        <color theme="0"/>
      </right>
      <top style="thin">
        <color theme="2" tint="-9.9917600024414813E-2"/>
      </top>
      <bottom style="hair">
        <color theme="0"/>
      </bottom>
      <diagonal/>
    </border>
    <border>
      <left style="thin">
        <color theme="2" tint="-9.9948118533890809E-2"/>
      </left>
      <right style="hair">
        <color theme="0"/>
      </right>
      <top style="hair">
        <color theme="0"/>
      </top>
      <bottom style="thin">
        <color theme="2" tint="-9.9917600024414813E-2"/>
      </bottom>
      <diagonal/>
    </border>
    <border>
      <left style="thin">
        <color theme="2" tint="-9.9948118533890809E-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hair">
        <color theme="0"/>
      </right>
      <top style="hair">
        <color theme="0"/>
      </top>
      <bottom style="thin">
        <color theme="2" tint="-9.9887081514938816E-2"/>
      </bottom>
      <diagonal/>
    </border>
    <border>
      <left/>
      <right style="hair">
        <color theme="0"/>
      </right>
      <top style="thin">
        <color theme="2" tint="-9.9887081514938816E-2"/>
      </top>
      <bottom style="hair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2" tint="-9.9917600024414813E-2"/>
      </bottom>
      <diagonal/>
    </border>
    <border>
      <left style="thin">
        <color theme="0"/>
      </left>
      <right style="thin">
        <color theme="2" tint="-9.9917600024414813E-2"/>
      </right>
      <top style="thin">
        <color theme="0"/>
      </top>
      <bottom style="thin">
        <color theme="2" tint="-9.9917600024414813E-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hair">
        <color theme="0"/>
      </left>
      <right style="thin">
        <color theme="2" tint="-9.985656300546282E-2"/>
      </right>
      <top style="thin">
        <color theme="2" tint="-9.9887081514938816E-2"/>
      </top>
      <bottom style="hair">
        <color theme="0"/>
      </bottom>
      <diagonal/>
    </border>
    <border>
      <left style="hair">
        <color theme="0"/>
      </left>
      <right style="thin">
        <color theme="2" tint="-9.985656300546282E-2"/>
      </right>
      <top style="hair">
        <color theme="0"/>
      </top>
      <bottom style="thin">
        <color theme="2" tint="-9.9887081514938816E-2"/>
      </bottom>
      <diagonal/>
    </border>
    <border>
      <left/>
      <right/>
      <top style="thin">
        <color theme="2" tint="-9.985656300546282E-2"/>
      </top>
      <bottom style="thin">
        <color theme="0"/>
      </bottom>
      <diagonal/>
    </border>
    <border>
      <left/>
      <right/>
      <top style="thin">
        <color theme="0"/>
      </top>
      <bottom style="thin">
        <color theme="2" tint="-9.985656300546282E-2"/>
      </bottom>
      <diagonal/>
    </border>
    <border>
      <left/>
      <right style="hair">
        <color theme="0"/>
      </right>
      <top style="hair">
        <color theme="0"/>
      </top>
      <bottom style="thin">
        <color theme="2" tint="-9.9917600024414813E-2"/>
      </bottom>
      <diagonal/>
    </border>
    <border>
      <left style="thin">
        <color theme="2" tint="-9.9917600024414813E-2"/>
      </left>
      <right/>
      <top style="thin">
        <color theme="2" tint="-9.9917600024414813E-2"/>
      </top>
      <bottom/>
      <diagonal/>
    </border>
    <border>
      <left style="thin">
        <color theme="2" tint="-9.982604449598681E-2"/>
      </left>
      <right/>
      <top style="thin">
        <color theme="2" tint="-9.982604449598681E-2"/>
      </top>
      <bottom/>
      <diagonal/>
    </border>
    <border>
      <left style="thin">
        <color theme="2" tint="-9.982604449598681E-2"/>
      </left>
      <right/>
      <top/>
      <bottom/>
      <diagonal/>
    </border>
    <border>
      <left style="thin">
        <color theme="2" tint="-9.9917600024414813E-2"/>
      </left>
      <right style="thin">
        <color theme="2" tint="-9.9917600024414813E-2"/>
      </right>
      <top/>
      <bottom/>
      <diagonal/>
    </border>
    <border>
      <left style="thin">
        <color theme="2" tint="-9.9948118533890809E-2"/>
      </left>
      <right style="thin">
        <color theme="0"/>
      </right>
      <top style="thin">
        <color theme="2" tint="-9.9948118533890809E-2"/>
      </top>
      <bottom/>
      <diagonal/>
    </border>
    <border>
      <left style="thin">
        <color theme="0"/>
      </left>
      <right style="thin">
        <color theme="0"/>
      </right>
      <top style="thin">
        <color theme="2" tint="-9.9948118533890809E-2"/>
      </top>
      <bottom/>
      <diagonal/>
    </border>
    <border>
      <left style="thin">
        <color theme="0"/>
      </left>
      <right style="thin">
        <color theme="0"/>
      </right>
      <top style="thin">
        <color theme="2" tint="-9.9917600024414813E-2"/>
      </top>
      <bottom style="thin">
        <color theme="0"/>
      </bottom>
      <diagonal/>
    </border>
    <border>
      <left style="thin">
        <color theme="0"/>
      </left>
      <right style="thin">
        <color theme="2" tint="-9.9917600024414813E-2"/>
      </right>
      <top style="thin">
        <color theme="2" tint="-9.9917600024414813E-2"/>
      </top>
      <bottom style="thin">
        <color theme="0"/>
      </bottom>
      <diagonal/>
    </border>
    <border>
      <left style="hair">
        <color theme="0"/>
      </left>
      <right/>
      <top/>
      <bottom style="hair">
        <color theme="0"/>
      </bottom>
      <diagonal/>
    </border>
    <border>
      <left style="thin">
        <color theme="2" tint="-9.9917600024414813E-2"/>
      </left>
      <right style="thin">
        <color theme="0"/>
      </right>
      <top style="thin">
        <color theme="2" tint="-9.9917600024414813E-2"/>
      </top>
      <bottom style="thin">
        <color theme="0"/>
      </bottom>
      <diagonal/>
    </border>
    <border>
      <left style="thin">
        <color theme="2" tint="-9.9917600024414813E-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2" tint="-9.9917600024414813E-2"/>
      </left>
      <right style="thin">
        <color theme="0"/>
      </right>
      <top style="thin">
        <color theme="0"/>
      </top>
      <bottom style="thin">
        <color theme="2" tint="-9.9917600024414813E-2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/>
      <diagonal/>
    </border>
    <border>
      <left style="thin">
        <color theme="2" tint="-9.9948118533890809E-2"/>
      </left>
      <right/>
      <top style="thin">
        <color theme="2" tint="-9.9948118533890809E-2"/>
      </top>
      <bottom style="hair">
        <color theme="0"/>
      </bottom>
      <diagonal/>
    </border>
    <border>
      <left style="thin">
        <color theme="2" tint="-9.9948118533890809E-2"/>
      </left>
      <right/>
      <top style="hair">
        <color theme="0"/>
      </top>
      <bottom style="hair">
        <color theme="0"/>
      </bottom>
      <diagonal/>
    </border>
    <border>
      <left style="thin">
        <color theme="2" tint="-9.9948118533890809E-2"/>
      </left>
      <right/>
      <top style="hair">
        <color theme="0"/>
      </top>
      <bottom style="thin">
        <color theme="2" tint="-9.9948118533890809E-2"/>
      </bottom>
      <diagonal/>
    </border>
    <border>
      <left style="thin">
        <color theme="2" tint="-9.9917600024414813E-2"/>
      </left>
      <right style="hair">
        <color theme="0"/>
      </right>
      <top style="thin">
        <color theme="2" tint="-9.9917600024414813E-2"/>
      </top>
      <bottom style="thin">
        <color theme="2" tint="-9.9948118533890809E-2"/>
      </bottom>
      <diagonal/>
    </border>
    <border>
      <left style="hair">
        <color theme="0"/>
      </left>
      <right style="hair">
        <color theme="0"/>
      </right>
      <top style="thin">
        <color theme="2" tint="-9.9917600024414813E-2"/>
      </top>
      <bottom style="thin">
        <color theme="2" tint="-9.9948118533890809E-2"/>
      </bottom>
      <diagonal/>
    </border>
    <border>
      <left style="hair">
        <color theme="0"/>
      </left>
      <right style="thin">
        <color theme="2" tint="-9.9917600024414813E-2"/>
      </right>
      <top style="thin">
        <color theme="2" tint="-9.9917600024414813E-2"/>
      </top>
      <bottom style="thin">
        <color theme="2" tint="-9.9948118533890809E-2"/>
      </bottom>
      <diagonal/>
    </border>
    <border>
      <left style="thin">
        <color theme="2" tint="-9.9917600024414813E-2"/>
      </left>
      <right style="hair">
        <color theme="0"/>
      </right>
      <top style="thin">
        <color theme="2" tint="-9.9948118533890809E-2"/>
      </top>
      <bottom style="hair">
        <color theme="0"/>
      </bottom>
      <diagonal/>
    </border>
    <border>
      <left style="hair">
        <color theme="0"/>
      </left>
      <right style="thin">
        <color theme="2" tint="-9.9917600024414813E-2"/>
      </right>
      <top style="thin">
        <color theme="2" tint="-9.9948118533890809E-2"/>
      </top>
      <bottom style="hair">
        <color theme="0"/>
      </bottom>
      <diagonal/>
    </border>
    <border>
      <left style="thin">
        <color theme="2" tint="-9.9887081514938816E-2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thin">
        <color theme="2" tint="-9.9917600024414813E-2"/>
      </left>
      <right style="hair">
        <color theme="0"/>
      </right>
      <top style="thin">
        <color theme="2" tint="-9.9917600024414813E-2"/>
      </top>
      <bottom style="hair">
        <color theme="0"/>
      </bottom>
      <diagonal/>
    </border>
    <border>
      <left style="hair">
        <color theme="0"/>
      </left>
      <right style="thin">
        <color theme="2" tint="-9.9917600024414813E-2"/>
      </right>
      <top style="thin">
        <color theme="2" tint="-9.9917600024414813E-2"/>
      </top>
      <bottom style="hair">
        <color theme="0"/>
      </bottom>
      <diagonal/>
    </border>
    <border>
      <left style="thin">
        <color theme="2" tint="-9.9917600024414813E-2"/>
      </left>
      <right/>
      <top style="thin">
        <color theme="2" tint="-9.9917600024414813E-2"/>
      </top>
      <bottom style="hair">
        <color theme="0"/>
      </bottom>
      <diagonal/>
    </border>
    <border>
      <left style="thin">
        <color theme="2" tint="-9.9917600024414813E-2"/>
      </left>
      <right/>
      <top style="hair">
        <color theme="0"/>
      </top>
      <bottom style="hair">
        <color theme="0"/>
      </bottom>
      <diagonal/>
    </border>
    <border>
      <left style="thin">
        <color theme="2" tint="-9.9917600024414813E-2"/>
      </left>
      <right/>
      <top style="hair">
        <color theme="0"/>
      </top>
      <bottom style="thin">
        <color theme="2" tint="-9.9917600024414813E-2"/>
      </bottom>
      <diagonal/>
    </border>
    <border>
      <left style="thin">
        <color theme="2" tint="-9.9887081514938816E-2"/>
      </left>
      <right style="hair">
        <color theme="0"/>
      </right>
      <top style="thin">
        <color theme="2" tint="-9.9887081514938816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hair">
        <color theme="0"/>
      </right>
      <top style="thin">
        <color theme="2" tint="-9.9887081514938816E-2"/>
      </top>
      <bottom style="hair">
        <color theme="0"/>
      </bottom>
      <diagonal/>
    </border>
    <border>
      <left style="hair">
        <color theme="0"/>
      </left>
      <right style="thin">
        <color theme="2" tint="-9.9887081514938816E-2"/>
      </right>
      <top style="thin">
        <color theme="2" tint="-9.9887081514938816E-2"/>
      </top>
      <bottom style="hair">
        <color theme="0"/>
      </bottom>
      <diagonal/>
    </border>
    <border>
      <left style="thin">
        <color theme="2" tint="-9.9887081514938816E-2"/>
      </left>
      <right style="hair">
        <color theme="0"/>
      </right>
      <top style="hair">
        <color theme="0"/>
      </top>
      <bottom style="thin">
        <color theme="2" tint="-9.9887081514938816E-2"/>
      </bottom>
      <diagonal/>
    </border>
    <border>
      <left style="thin">
        <color theme="2" tint="-9.9948118533890809E-2"/>
      </left>
      <right style="hair">
        <color theme="0"/>
      </right>
      <top style="hair">
        <color theme="0"/>
      </top>
      <bottom style="thin">
        <color theme="2" tint="-9.9887081514938816E-2"/>
      </bottom>
      <diagonal/>
    </border>
    <border>
      <left style="hair">
        <color theme="0"/>
      </left>
      <right style="thin">
        <color theme="2" tint="-9.9887081514938816E-2"/>
      </right>
      <top style="hair">
        <color theme="0"/>
      </top>
      <bottom style="thin">
        <color theme="2" tint="-9.9887081514938816E-2"/>
      </bottom>
      <diagonal/>
    </border>
    <border>
      <left style="thin">
        <color theme="2" tint="-9.9917600024414813E-2"/>
      </left>
      <right style="hair">
        <color theme="0"/>
      </right>
      <top style="thin">
        <color theme="2" tint="-9.9917600024414813E-2"/>
      </top>
      <bottom style="thin">
        <color theme="2" tint="-9.9917600024414813E-2"/>
      </bottom>
      <diagonal/>
    </border>
    <border>
      <left style="hair">
        <color theme="0"/>
      </left>
      <right/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2" tint="-9.9917600024414813E-2"/>
      </left>
      <right style="thin">
        <color theme="2" tint="-9.9948118533890809E-2"/>
      </right>
      <top/>
      <bottom style="hair">
        <color theme="0"/>
      </bottom>
      <diagonal/>
    </border>
    <border>
      <left style="thin">
        <color theme="2" tint="-9.9917600024414813E-2"/>
      </left>
      <right style="thin">
        <color theme="2" tint="-9.9948118533890809E-2"/>
      </right>
      <top style="hair">
        <color theme="0"/>
      </top>
      <bottom style="hair">
        <color theme="0"/>
      </bottom>
      <diagonal/>
    </border>
    <border>
      <left style="thin">
        <color theme="2" tint="-9.9917600024414813E-2"/>
      </left>
      <right style="thin">
        <color theme="2" tint="-9.9948118533890809E-2"/>
      </right>
      <top style="hair">
        <color theme="0"/>
      </top>
      <bottom style="thin">
        <color theme="2" tint="-9.9917600024414813E-2"/>
      </bottom>
      <diagonal/>
    </border>
    <border>
      <left style="hair">
        <color theme="0"/>
      </left>
      <right/>
      <top style="hair">
        <color theme="0"/>
      </top>
      <bottom style="thin">
        <color theme="2" tint="-9.9917600024414813E-2"/>
      </bottom>
      <diagonal/>
    </border>
    <border>
      <left style="thin">
        <color theme="2" tint="-9.985656300546282E-2"/>
      </left>
      <right/>
      <top style="thin">
        <color theme="2" tint="-9.985656300546282E-2"/>
      </top>
      <bottom/>
      <diagonal/>
    </border>
    <border>
      <left/>
      <right/>
      <top style="thin">
        <color theme="2" tint="-9.985656300546282E-2"/>
      </top>
      <bottom/>
      <diagonal/>
    </border>
    <border>
      <left style="hair">
        <color theme="0"/>
      </left>
      <right style="hair">
        <color theme="0"/>
      </right>
      <top style="thin">
        <color theme="2" tint="-9.985656300546282E-2"/>
      </top>
      <bottom/>
      <diagonal/>
    </border>
    <border>
      <left style="hair">
        <color theme="0"/>
      </left>
      <right style="thin">
        <color theme="2" tint="-9.985656300546282E-2"/>
      </right>
      <top style="thin">
        <color theme="2" tint="-9.985656300546282E-2"/>
      </top>
      <bottom/>
      <diagonal/>
    </border>
    <border>
      <left style="hair">
        <color theme="0"/>
      </left>
      <right style="thin">
        <color theme="2" tint="-9.985656300546282E-2"/>
      </right>
      <top style="hair">
        <color theme="0"/>
      </top>
      <bottom style="hair">
        <color theme="0"/>
      </bottom>
      <diagonal/>
    </border>
    <border>
      <left style="thin">
        <color theme="2" tint="-9.985656300546282E-2"/>
      </left>
      <right/>
      <top/>
      <bottom/>
      <diagonal/>
    </border>
    <border>
      <left style="thin">
        <color theme="2" tint="-9.985656300546282E-2"/>
      </left>
      <right/>
      <top/>
      <bottom style="thin">
        <color theme="2" tint="-9.985656300546282E-2"/>
      </bottom>
      <diagonal/>
    </border>
    <border>
      <left style="thin">
        <color theme="2" tint="-9.982604449598681E-2"/>
      </left>
      <right/>
      <top/>
      <bottom style="thin">
        <color theme="2" tint="-9.985656300546282E-2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thin">
        <color theme="2" tint="-9.985656300546282E-2"/>
      </bottom>
      <diagonal/>
    </border>
    <border>
      <left style="hair">
        <color theme="0"/>
      </left>
      <right style="thin">
        <color theme="2" tint="-9.985656300546282E-2"/>
      </right>
      <top style="hair">
        <color theme="0"/>
      </top>
      <bottom style="thin">
        <color theme="2" tint="-9.985656300546282E-2"/>
      </bottom>
      <diagonal/>
    </border>
    <border>
      <left style="hair">
        <color theme="0"/>
      </left>
      <right style="hair">
        <color theme="0"/>
      </right>
      <top style="thin">
        <color theme="2" tint="-9.9887081514938816E-2"/>
      </top>
      <bottom style="thin">
        <color theme="2" tint="-9.9948118533890809E-2"/>
      </bottom>
      <diagonal/>
    </border>
    <border>
      <left style="hair">
        <color theme="0"/>
      </left>
      <right style="thin">
        <color theme="2" tint="-9.9887081514938816E-2"/>
      </right>
      <top style="thin">
        <color theme="2" tint="-9.9887081514938816E-2"/>
      </top>
      <bottom style="thin">
        <color theme="2" tint="-9.9948118533890809E-2"/>
      </bottom>
      <diagonal/>
    </border>
    <border>
      <left style="thin">
        <color theme="2" tint="-9.9887081514938816E-2"/>
      </left>
      <right style="hair">
        <color theme="0"/>
      </right>
      <top style="thin">
        <color theme="2" tint="-9.9948118533890809E-2"/>
      </top>
      <bottom style="hair">
        <color theme="0"/>
      </bottom>
      <diagonal/>
    </border>
    <border>
      <left style="hair">
        <color theme="0"/>
      </left>
      <right style="thin">
        <color theme="2" tint="-9.9887081514938816E-2"/>
      </right>
      <top/>
      <bottom style="hair">
        <color theme="0"/>
      </bottom>
      <diagonal/>
    </border>
    <border>
      <left style="thin">
        <color theme="2" tint="-9.9887081514938816E-2"/>
      </left>
      <right style="hair">
        <color theme="0"/>
      </right>
      <top/>
      <bottom style="hair">
        <color theme="0"/>
      </bottom>
      <diagonal/>
    </border>
    <border>
      <left style="thin">
        <color theme="2" tint="-9.985656300546282E-2"/>
      </left>
      <right style="thin">
        <color theme="0"/>
      </right>
      <top style="thin">
        <color theme="2" tint="-9.985656300546282E-2"/>
      </top>
      <bottom/>
      <diagonal/>
    </border>
    <border>
      <left style="thin">
        <color theme="0"/>
      </left>
      <right style="thin">
        <color theme="0"/>
      </right>
      <top style="thin">
        <color theme="2" tint="-9.985656300546282E-2"/>
      </top>
      <bottom/>
      <diagonal/>
    </border>
    <border>
      <left style="thin">
        <color theme="0"/>
      </left>
      <right style="thin">
        <color theme="2" tint="-9.9887081514938816E-2"/>
      </right>
      <top style="thin">
        <color theme="2" tint="-9.985656300546282E-2"/>
      </top>
      <bottom/>
      <diagonal/>
    </border>
    <border>
      <left style="thin">
        <color theme="0"/>
      </left>
      <right style="thin">
        <color theme="2" tint="-9.985656300546282E-2"/>
      </right>
      <top style="thin">
        <color theme="2" tint="-9.985656300546282E-2"/>
      </top>
      <bottom/>
      <diagonal/>
    </border>
    <border>
      <left style="thin">
        <color theme="0"/>
      </left>
      <right style="thin">
        <color theme="2" tint="-9.985656300546282E-2"/>
      </right>
      <top/>
      <bottom style="thin">
        <color theme="0"/>
      </bottom>
      <diagonal/>
    </border>
    <border>
      <left/>
      <right/>
      <top/>
      <bottom style="thin">
        <color theme="2" tint="-9.985656300546282E-2"/>
      </bottom>
      <diagonal/>
    </border>
    <border>
      <left/>
      <right style="thin">
        <color theme="0"/>
      </right>
      <top/>
      <bottom style="thin">
        <color theme="2" tint="-9.985656300546282E-2"/>
      </bottom>
      <diagonal/>
    </border>
    <border>
      <left style="thin">
        <color theme="0"/>
      </left>
      <right style="thin">
        <color theme="0"/>
      </right>
      <top/>
      <bottom style="thin">
        <color theme="2" tint="-9.985656300546282E-2"/>
      </bottom>
      <diagonal/>
    </border>
    <border>
      <left style="thin">
        <color theme="0"/>
      </left>
      <right style="thin">
        <color theme="2" tint="-9.985656300546282E-2"/>
      </right>
      <top/>
      <bottom style="thin">
        <color theme="2" tint="-9.985656300546282E-2"/>
      </bottom>
      <diagonal/>
    </border>
    <border>
      <left style="thin">
        <color theme="0"/>
      </left>
      <right/>
      <top style="thin">
        <color theme="2" tint="-9.9948118533890809E-2"/>
      </top>
      <bottom/>
      <diagonal/>
    </border>
    <border>
      <left style="thin">
        <color theme="0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0"/>
      </left>
      <right style="thin">
        <color theme="2" tint="-9.9948118533890809E-2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0"/>
      </right>
      <top style="thin">
        <color theme="0"/>
      </top>
      <bottom style="thin">
        <color theme="2" tint="-9.9948118533890809E-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2" tint="-9.9948118533890809E-2"/>
      </bottom>
      <diagonal/>
    </border>
    <border>
      <left style="thin">
        <color theme="0"/>
      </left>
      <right style="thin">
        <color theme="2" tint="-9.9948118533890809E-2"/>
      </right>
      <top style="thin">
        <color theme="0"/>
      </top>
      <bottom style="thin">
        <color theme="2" tint="-9.9948118533890809E-2"/>
      </bottom>
      <diagonal/>
    </border>
    <border>
      <left style="hair">
        <color theme="0"/>
      </left>
      <right style="hair">
        <color theme="0"/>
      </right>
      <top style="thin">
        <color theme="2" tint="-9.9917600024414813E-2"/>
      </top>
      <bottom/>
      <diagonal/>
    </border>
    <border>
      <left style="hair">
        <color theme="0"/>
      </left>
      <right style="thin">
        <color theme="2" tint="-9.9917600024414813E-2"/>
      </right>
      <top style="thin">
        <color theme="2" tint="-9.9917600024414813E-2"/>
      </top>
      <bottom/>
      <diagonal/>
    </border>
    <border>
      <left style="hair">
        <color theme="0"/>
      </left>
      <right style="thin">
        <color theme="2" tint="-9.9917600024414813E-2"/>
      </right>
      <top/>
      <bottom style="hair">
        <color theme="0"/>
      </bottom>
      <diagonal/>
    </border>
    <border>
      <left style="thin">
        <color theme="2" tint="-9.9917600024414813E-2"/>
      </left>
      <right/>
      <top/>
      <bottom style="thin">
        <color theme="2" tint="-9.9917600024414813E-2"/>
      </bottom>
      <diagonal/>
    </border>
    <border>
      <left style="thin">
        <color theme="2" tint="-9.9948118533890809E-2"/>
      </left>
      <right style="hair">
        <color theme="0"/>
      </right>
      <top style="thin">
        <color theme="2" tint="-9.9948118533890809E-2"/>
      </top>
      <bottom style="thin">
        <color theme="0"/>
      </bottom>
      <diagonal/>
    </border>
    <border>
      <left style="thin">
        <color theme="2" tint="-9.9948118533890809E-2"/>
      </left>
      <right style="hair">
        <color theme="0"/>
      </right>
      <top style="thin">
        <color theme="0"/>
      </top>
      <bottom style="thin">
        <color theme="0"/>
      </bottom>
      <diagonal/>
    </border>
    <border>
      <left style="thin">
        <color theme="2" tint="-9.9948118533890809E-2"/>
      </left>
      <right style="hair">
        <color theme="0"/>
      </right>
      <top style="thin">
        <color theme="0"/>
      </top>
      <bottom style="thin">
        <color theme="2" tint="-9.9948118533890809E-2"/>
      </bottom>
      <diagonal/>
    </border>
    <border>
      <left style="thin">
        <color theme="2" tint="-9.9887081514938816E-2"/>
      </left>
      <right style="hair">
        <color theme="0"/>
      </right>
      <top style="thin">
        <color theme="2" tint="-9.9887081514938816E-2"/>
      </top>
      <bottom style="thin">
        <color theme="0"/>
      </bottom>
      <diagonal/>
    </border>
    <border>
      <left style="thin">
        <color theme="2" tint="-9.9887081514938816E-2"/>
      </left>
      <right/>
      <top style="thin">
        <color theme="0"/>
      </top>
      <bottom style="thin">
        <color theme="0"/>
      </bottom>
      <diagonal/>
    </border>
    <border>
      <left style="thin">
        <color theme="2" tint="-9.9887081514938816E-2"/>
      </left>
      <right style="hair">
        <color theme="0"/>
      </right>
      <top style="thin">
        <color theme="0"/>
      </top>
      <bottom style="thin">
        <color theme="0"/>
      </bottom>
      <diagonal/>
    </border>
    <border>
      <left style="thin">
        <color theme="2" tint="-9.9887081514938816E-2"/>
      </left>
      <right style="hair">
        <color theme="0"/>
      </right>
      <top style="thin">
        <color theme="0"/>
      </top>
      <bottom style="thin">
        <color theme="2" tint="-9.9887081514938816E-2"/>
      </bottom>
      <diagonal/>
    </border>
    <border>
      <left style="thin">
        <color theme="2" tint="-9.9917600024414813E-2"/>
      </left>
      <right/>
      <top style="thin">
        <color theme="2" tint="-9.9917600024414813E-2"/>
      </top>
      <bottom style="thin">
        <color theme="0"/>
      </bottom>
      <diagonal/>
    </border>
    <border>
      <left style="thin">
        <color theme="2" tint="-9.9917600024414813E-2"/>
      </left>
      <right/>
      <top style="thin">
        <color theme="0"/>
      </top>
      <bottom style="thin">
        <color theme="0"/>
      </bottom>
      <diagonal/>
    </border>
    <border>
      <left style="thin">
        <color theme="2" tint="-9.9917600024414813E-2"/>
      </left>
      <right/>
      <top style="thin">
        <color theme="0"/>
      </top>
      <bottom style="thin">
        <color theme="2" tint="-9.9917600024414813E-2"/>
      </bottom>
      <diagonal/>
    </border>
  </borders>
  <cellStyleXfs count="5">
    <xf numFmtId="0" fontId="0" fillId="0" borderId="0"/>
    <xf numFmtId="0" fontId="1" fillId="0" borderId="0"/>
    <xf numFmtId="0" fontId="13" fillId="0" borderId="0"/>
    <xf numFmtId="0" fontId="13" fillId="0" borderId="0"/>
    <xf numFmtId="9" fontId="14" fillId="0" borderId="0" applyFont="0" applyFill="0" applyBorder="0" applyAlignment="0" applyProtection="0"/>
  </cellStyleXfs>
  <cellXfs count="362">
    <xf numFmtId="0" fontId="0" fillId="0" borderId="0" xfId="0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8" fillId="5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0" fontId="10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3" fillId="6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3" fillId="6" borderId="1" xfId="0" applyFont="1" applyFill="1" applyBorder="1" applyAlignment="1">
      <alignment horizontal="left" vertical="center" indent="1"/>
    </xf>
    <xf numFmtId="3" fontId="3" fillId="6" borderId="1" xfId="0" applyNumberFormat="1" applyFont="1" applyFill="1" applyBorder="1" applyAlignment="1">
      <alignment horizontal="center" vertical="center" wrapText="1"/>
    </xf>
    <xf numFmtId="3" fontId="8" fillId="5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indent="1"/>
    </xf>
    <xf numFmtId="0" fontId="11" fillId="0" borderId="1" xfId="0" applyFont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wrapText="1"/>
    </xf>
    <xf numFmtId="3" fontId="6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/>
    <xf numFmtId="3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1" xfId="0" applyBorder="1" applyAlignment="1"/>
    <xf numFmtId="0" fontId="12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indent="1"/>
    </xf>
    <xf numFmtId="0" fontId="7" fillId="0" borderId="1" xfId="0" applyFont="1" applyBorder="1" applyAlignment="1"/>
    <xf numFmtId="0" fontId="7" fillId="0" borderId="1" xfId="0" applyFont="1" applyBorder="1" applyAlignment="1">
      <alignment wrapText="1"/>
    </xf>
    <xf numFmtId="0" fontId="0" fillId="9" borderId="0" xfId="0" applyFill="1"/>
    <xf numFmtId="0" fontId="4" fillId="2" borderId="10" xfId="0" applyFont="1" applyFill="1" applyBorder="1" applyAlignment="1">
      <alignment horizontal="center" vertical="center"/>
    </xf>
    <xf numFmtId="0" fontId="0" fillId="9" borderId="13" xfId="0" applyFill="1" applyBorder="1"/>
    <xf numFmtId="0" fontId="0" fillId="9" borderId="14" xfId="0" applyFill="1" applyBorder="1"/>
    <xf numFmtId="0" fontId="0" fillId="8" borderId="13" xfId="0" applyFill="1" applyBorder="1"/>
    <xf numFmtId="0" fontId="0" fillId="8" borderId="14" xfId="0" applyFill="1" applyBorder="1"/>
    <xf numFmtId="0" fontId="5" fillId="9" borderId="0" xfId="0" applyFont="1" applyFill="1"/>
    <xf numFmtId="0" fontId="15" fillId="9" borderId="0" xfId="0" applyFont="1" applyFill="1"/>
    <xf numFmtId="0" fontId="3" fillId="0" borderId="12" xfId="0" applyFont="1" applyBorder="1"/>
    <xf numFmtId="3" fontId="8" fillId="0" borderId="12" xfId="0" applyNumberFormat="1" applyFont="1" applyBorder="1" applyAlignment="1">
      <alignment horizontal="center" vertical="center"/>
    </xf>
    <xf numFmtId="3" fontId="8" fillId="5" borderId="16" xfId="0" applyNumberFormat="1" applyFont="1" applyFill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8" fillId="5" borderId="17" xfId="0" applyNumberFormat="1" applyFont="1" applyFill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2" fillId="0" borderId="18" xfId="0" applyFont="1" applyBorder="1"/>
    <xf numFmtId="0" fontId="5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8" fillId="0" borderId="11" xfId="0" applyFont="1" applyBorder="1" applyAlignment="1">
      <alignment horizontal="left" vertical="center" indent="1"/>
    </xf>
    <xf numFmtId="3" fontId="8" fillId="0" borderId="11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indent="1"/>
    </xf>
    <xf numFmtId="3" fontId="6" fillId="0" borderId="12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 wrapText="1"/>
    </xf>
    <xf numFmtId="3" fontId="5" fillId="0" borderId="12" xfId="0" applyNumberFormat="1" applyFont="1" applyBorder="1" applyAlignment="1">
      <alignment horizontal="center" wrapText="1"/>
    </xf>
    <xf numFmtId="3" fontId="3" fillId="6" borderId="16" xfId="0" applyNumberFormat="1" applyFont="1" applyFill="1" applyBorder="1" applyAlignment="1">
      <alignment horizontal="center" vertical="center"/>
    </xf>
    <xf numFmtId="3" fontId="8" fillId="5" borderId="17" xfId="0" applyNumberFormat="1" applyFont="1" applyFill="1" applyBorder="1" applyAlignment="1">
      <alignment horizontal="center" vertical="center" wrapText="1"/>
    </xf>
    <xf numFmtId="3" fontId="8" fillId="5" borderId="16" xfId="0" applyNumberFormat="1" applyFont="1" applyFill="1" applyBorder="1" applyAlignment="1">
      <alignment horizontal="center" vertical="center" wrapText="1"/>
    </xf>
    <xf numFmtId="3" fontId="8" fillId="5" borderId="25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8" fillId="0" borderId="20" xfId="0" applyFont="1" applyBorder="1" applyAlignment="1">
      <alignment horizontal="left" vertical="center" indent="1"/>
    </xf>
    <xf numFmtId="0" fontId="10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3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left" vertical="center" inden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3" fontId="8" fillId="0" borderId="11" xfId="0" applyNumberFormat="1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indent="1"/>
    </xf>
    <xf numFmtId="3" fontId="8" fillId="0" borderId="12" xfId="0" applyNumberFormat="1" applyFont="1" applyBorder="1" applyAlignment="1">
      <alignment horizontal="left" vertical="center"/>
    </xf>
    <xf numFmtId="3" fontId="8" fillId="0" borderId="12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8" fillId="5" borderId="12" xfId="0" applyNumberFormat="1" applyFont="1" applyFill="1" applyBorder="1" applyAlignment="1">
      <alignment horizontal="center" vertical="center"/>
    </xf>
    <xf numFmtId="3" fontId="8" fillId="5" borderId="12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indent="1"/>
    </xf>
    <xf numFmtId="3" fontId="6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0" fillId="0" borderId="12" xfId="0" applyBorder="1"/>
    <xf numFmtId="0" fontId="0" fillId="0" borderId="12" xfId="0" applyBorder="1" applyAlignment="1">
      <alignment wrapText="1"/>
    </xf>
    <xf numFmtId="0" fontId="11" fillId="0" borderId="11" xfId="0" applyFont="1" applyBorder="1" applyAlignment="1">
      <alignment vertical="center"/>
    </xf>
    <xf numFmtId="0" fontId="0" fillId="0" borderId="10" xfId="0" applyBorder="1"/>
    <xf numFmtId="0" fontId="0" fillId="0" borderId="10" xfId="0" applyBorder="1" applyAlignment="1">
      <alignment wrapText="1"/>
    </xf>
    <xf numFmtId="0" fontId="9" fillId="0" borderId="20" xfId="0" applyFont="1" applyBorder="1" applyAlignment="1">
      <alignment horizontal="left" vertical="center" indent="1"/>
    </xf>
    <xf numFmtId="0" fontId="10" fillId="0" borderId="1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wrapText="1"/>
    </xf>
    <xf numFmtId="0" fontId="3" fillId="6" borderId="0" xfId="0" applyFont="1" applyFill="1" applyBorder="1" applyAlignment="1">
      <alignment horizontal="left" vertical="center" indent="1"/>
    </xf>
    <xf numFmtId="0" fontId="3" fillId="6" borderId="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9" borderId="0" xfId="0" applyFill="1" applyAlignment="1">
      <alignment horizontal="left" vertical="center" wrapText="1" indent="1"/>
    </xf>
    <xf numFmtId="0" fontId="18" fillId="8" borderId="33" xfId="0" applyFont="1" applyFill="1" applyBorder="1" applyAlignment="1">
      <alignment horizontal="right" vertical="center"/>
    </xf>
    <xf numFmtId="0" fontId="18" fillId="8" borderId="34" xfId="0" applyFont="1" applyFill="1" applyBorder="1" applyAlignment="1">
      <alignment horizontal="center" vertical="center"/>
    </xf>
    <xf numFmtId="0" fontId="21" fillId="8" borderId="35" xfId="0" applyFont="1" applyFill="1" applyBorder="1" applyAlignment="1">
      <alignment horizontal="left" vertical="center" wrapText="1" indent="1"/>
    </xf>
    <xf numFmtId="0" fontId="3" fillId="6" borderId="16" xfId="0" applyFont="1" applyFill="1" applyBorder="1" applyAlignment="1">
      <alignment horizontal="left" vertical="center" indent="1"/>
    </xf>
    <xf numFmtId="0" fontId="0" fillId="9" borderId="37" xfId="0" applyFill="1" applyBorder="1"/>
    <xf numFmtId="0" fontId="0" fillId="9" borderId="38" xfId="0" applyFill="1" applyBorder="1"/>
    <xf numFmtId="0" fontId="0" fillId="9" borderId="39" xfId="0" applyFill="1" applyBorder="1"/>
    <xf numFmtId="0" fontId="0" fillId="8" borderId="41" xfId="0" applyFill="1" applyBorder="1"/>
    <xf numFmtId="0" fontId="0" fillId="9" borderId="41" xfId="0" applyFill="1" applyBorder="1"/>
    <xf numFmtId="0" fontId="3" fillId="6" borderId="17" xfId="0" applyFont="1" applyFill="1" applyBorder="1" applyAlignment="1">
      <alignment horizontal="left" vertical="center" indent="1"/>
    </xf>
    <xf numFmtId="0" fontId="0" fillId="8" borderId="43" xfId="0" applyFill="1" applyBorder="1"/>
    <xf numFmtId="0" fontId="0" fillId="8" borderId="44" xfId="0" applyFill="1" applyBorder="1"/>
    <xf numFmtId="0" fontId="0" fillId="8" borderId="45" xfId="0" applyFill="1" applyBorder="1"/>
    <xf numFmtId="9" fontId="8" fillId="5" borderId="1" xfId="4" applyFont="1" applyFill="1" applyBorder="1" applyAlignment="1">
      <alignment horizontal="center" vertical="center"/>
    </xf>
    <xf numFmtId="9" fontId="8" fillId="5" borderId="17" xfId="4" applyFont="1" applyFill="1" applyBorder="1" applyAlignment="1">
      <alignment horizontal="center" vertical="center"/>
    </xf>
    <xf numFmtId="9" fontId="8" fillId="5" borderId="1" xfId="4" applyFont="1" applyFill="1" applyBorder="1" applyAlignment="1">
      <alignment horizontal="center" vertical="center" wrapText="1"/>
    </xf>
    <xf numFmtId="3" fontId="8" fillId="5" borderId="46" xfId="0" applyNumberFormat="1" applyFont="1" applyFill="1" applyBorder="1" applyAlignment="1">
      <alignment horizontal="center" vertical="center"/>
    </xf>
    <xf numFmtId="0" fontId="3" fillId="0" borderId="11" xfId="0" applyFont="1" applyBorder="1"/>
    <xf numFmtId="3" fontId="8" fillId="5" borderId="47" xfId="0" applyNumberFormat="1" applyFont="1" applyFill="1" applyBorder="1" applyAlignment="1">
      <alignment horizontal="center" vertical="center"/>
    </xf>
    <xf numFmtId="9" fontId="2" fillId="0" borderId="1" xfId="4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9" fontId="2" fillId="0" borderId="18" xfId="4" applyFont="1" applyBorder="1" applyAlignment="1">
      <alignment horizontal="center" vertical="center"/>
    </xf>
    <xf numFmtId="3" fontId="8" fillId="5" borderId="48" xfId="0" applyNumberFormat="1" applyFont="1" applyFill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3" fontId="3" fillId="6" borderId="24" xfId="0" applyNumberFormat="1" applyFont="1" applyFill="1" applyBorder="1" applyAlignment="1">
      <alignment horizontal="center" vertical="center"/>
    </xf>
    <xf numFmtId="3" fontId="3" fillId="6" borderId="24" xfId="0" applyNumberFormat="1" applyFont="1" applyFill="1" applyBorder="1" applyAlignment="1">
      <alignment horizontal="center" vertical="center" wrapText="1"/>
    </xf>
    <xf numFmtId="0" fontId="8" fillId="0" borderId="54" xfId="0" applyFont="1" applyBorder="1" applyAlignment="1">
      <alignment horizontal="left" vertical="center" indent="1"/>
    </xf>
    <xf numFmtId="0" fontId="8" fillId="0" borderId="56" xfId="0" applyFont="1" applyBorder="1" applyAlignment="1">
      <alignment horizontal="left" vertical="center" indent="1"/>
    </xf>
    <xf numFmtId="3" fontId="8" fillId="5" borderId="57" xfId="0" applyNumberFormat="1" applyFont="1" applyFill="1" applyBorder="1" applyAlignment="1">
      <alignment horizontal="center" vertical="center"/>
    </xf>
    <xf numFmtId="3" fontId="8" fillId="5" borderId="57" xfId="0" applyNumberFormat="1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/>
    </xf>
    <xf numFmtId="3" fontId="2" fillId="0" borderId="12" xfId="0" applyNumberFormat="1" applyFont="1" applyBorder="1" applyAlignment="1">
      <alignment horizontal="center"/>
    </xf>
    <xf numFmtId="3" fontId="3" fillId="6" borderId="61" xfId="0" applyNumberFormat="1" applyFont="1" applyFill="1" applyBorder="1" applyAlignment="1">
      <alignment horizontal="center" vertical="center"/>
    </xf>
    <xf numFmtId="3" fontId="8" fillId="5" borderId="62" xfId="0" applyNumberFormat="1" applyFont="1" applyFill="1" applyBorder="1" applyAlignment="1">
      <alignment horizontal="center" vertical="center"/>
    </xf>
    <xf numFmtId="9" fontId="2" fillId="0" borderId="19" xfId="4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0" fontId="8" fillId="4" borderId="64" xfId="0" applyFont="1" applyFill="1" applyBorder="1" applyAlignment="1">
      <alignment horizontal="left" vertical="center" indent="1"/>
    </xf>
    <xf numFmtId="0" fontId="8" fillId="4" borderId="65" xfId="0" applyFont="1" applyFill="1" applyBorder="1" applyAlignment="1">
      <alignment horizontal="left" vertical="center" indent="1"/>
    </xf>
    <xf numFmtId="3" fontId="8" fillId="5" borderId="66" xfId="0" applyNumberFormat="1" applyFont="1" applyFill="1" applyBorder="1" applyAlignment="1">
      <alignment horizontal="center" vertical="center" wrapText="1"/>
    </xf>
    <xf numFmtId="3" fontId="8" fillId="5" borderId="67" xfId="0" applyNumberFormat="1" applyFont="1" applyFill="1" applyBorder="1" applyAlignment="1">
      <alignment horizontal="center" vertical="center" wrapText="1"/>
    </xf>
    <xf numFmtId="3" fontId="8" fillId="5" borderId="48" xfId="0" applyNumberFormat="1" applyFont="1" applyFill="1" applyBorder="1" applyAlignment="1">
      <alignment horizontal="center" vertical="center" wrapText="1"/>
    </xf>
    <xf numFmtId="3" fontId="8" fillId="5" borderId="19" xfId="0" applyNumberFormat="1" applyFont="1" applyFill="1" applyBorder="1" applyAlignment="1">
      <alignment horizontal="center" vertical="center" wrapText="1"/>
    </xf>
    <xf numFmtId="9" fontId="8" fillId="5" borderId="19" xfId="4" applyFont="1" applyFill="1" applyBorder="1" applyAlignment="1">
      <alignment horizontal="center" vertical="center" wrapText="1"/>
    </xf>
    <xf numFmtId="3" fontId="8" fillId="5" borderId="26" xfId="0" applyNumberFormat="1" applyFont="1" applyFill="1" applyBorder="1" applyAlignment="1">
      <alignment horizontal="center" vertical="center" wrapText="1"/>
    </xf>
    <xf numFmtId="9" fontId="8" fillId="5" borderId="67" xfId="4" applyFont="1" applyFill="1" applyBorder="1" applyAlignment="1">
      <alignment horizontal="center" vertical="center" wrapText="1"/>
    </xf>
    <xf numFmtId="9" fontId="8" fillId="5" borderId="48" xfId="4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indent="2"/>
    </xf>
    <xf numFmtId="9" fontId="8" fillId="4" borderId="70" xfId="4" applyFont="1" applyFill="1" applyBorder="1" applyAlignment="1">
      <alignment horizontal="left" vertical="center" indent="1"/>
    </xf>
    <xf numFmtId="3" fontId="8" fillId="5" borderId="71" xfId="0" applyNumberFormat="1" applyFont="1" applyFill="1" applyBorder="1" applyAlignment="1">
      <alignment horizontal="center" vertical="center"/>
    </xf>
    <xf numFmtId="3" fontId="8" fillId="5" borderId="72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indent="2"/>
    </xf>
    <xf numFmtId="0" fontId="8" fillId="4" borderId="73" xfId="0" applyFont="1" applyFill="1" applyBorder="1" applyAlignment="1">
      <alignment horizontal="left" vertical="center" indent="1"/>
    </xf>
    <xf numFmtId="9" fontId="8" fillId="4" borderId="74" xfId="4" applyFont="1" applyFill="1" applyBorder="1" applyAlignment="1">
      <alignment horizontal="left" vertical="center" indent="1"/>
    </xf>
    <xf numFmtId="3" fontId="8" fillId="5" borderId="28" xfId="0" applyNumberFormat="1" applyFont="1" applyFill="1" applyBorder="1" applyAlignment="1">
      <alignment horizontal="center" vertical="center" wrapText="1"/>
    </xf>
    <xf numFmtId="3" fontId="8" fillId="5" borderId="55" xfId="0" applyNumberFormat="1" applyFont="1" applyFill="1" applyBorder="1" applyAlignment="1">
      <alignment horizontal="center" vertical="center"/>
    </xf>
    <xf numFmtId="3" fontId="8" fillId="5" borderId="58" xfId="0" applyNumberFormat="1" applyFont="1" applyFill="1" applyBorder="1" applyAlignment="1">
      <alignment horizontal="center" vertical="center"/>
    </xf>
    <xf numFmtId="3" fontId="8" fillId="5" borderId="59" xfId="0" applyNumberFormat="1" applyFont="1" applyFill="1" applyBorder="1" applyAlignment="1">
      <alignment horizontal="center" vertical="center"/>
    </xf>
    <xf numFmtId="3" fontId="8" fillId="5" borderId="60" xfId="0" applyNumberFormat="1" applyFont="1" applyFill="1" applyBorder="1" applyAlignment="1">
      <alignment horizontal="center" vertical="center"/>
    </xf>
    <xf numFmtId="3" fontId="8" fillId="5" borderId="52" xfId="4" applyNumberFormat="1" applyFont="1" applyFill="1" applyBorder="1" applyAlignment="1">
      <alignment horizontal="center" vertical="center"/>
    </xf>
    <xf numFmtId="3" fontId="8" fillId="5" borderId="16" xfId="4" applyNumberFormat="1" applyFont="1" applyFill="1" applyBorder="1" applyAlignment="1">
      <alignment horizontal="center" vertical="center"/>
    </xf>
    <xf numFmtId="3" fontId="8" fillId="5" borderId="53" xfId="4" applyNumberFormat="1" applyFont="1" applyFill="1" applyBorder="1" applyAlignment="1">
      <alignment horizontal="center" vertical="center"/>
    </xf>
    <xf numFmtId="9" fontId="8" fillId="5" borderId="25" xfId="4" applyFont="1" applyFill="1" applyBorder="1" applyAlignment="1">
      <alignment horizontal="center" vertical="center"/>
    </xf>
    <xf numFmtId="9" fontId="8" fillId="5" borderId="26" xfId="4" applyFont="1" applyFill="1" applyBorder="1" applyAlignment="1">
      <alignment horizontal="center" vertical="center"/>
    </xf>
    <xf numFmtId="9" fontId="8" fillId="5" borderId="27" xfId="4" applyFont="1" applyFill="1" applyBorder="1" applyAlignment="1">
      <alignment horizontal="center" vertical="center"/>
    </xf>
    <xf numFmtId="9" fontId="8" fillId="5" borderId="28" xfId="4" applyFont="1" applyFill="1" applyBorder="1" applyAlignment="1">
      <alignment horizontal="center" vertical="center"/>
    </xf>
    <xf numFmtId="3" fontId="8" fillId="5" borderId="52" xfId="0" applyNumberFormat="1" applyFont="1" applyFill="1" applyBorder="1" applyAlignment="1">
      <alignment horizontal="center" vertical="center"/>
    </xf>
    <xf numFmtId="3" fontId="8" fillId="5" borderId="53" xfId="0" applyNumberFormat="1" applyFont="1" applyFill="1" applyBorder="1" applyAlignment="1">
      <alignment horizontal="center" vertical="center"/>
    </xf>
    <xf numFmtId="0" fontId="3" fillId="6" borderId="77" xfId="0" applyFont="1" applyFill="1" applyBorder="1" applyAlignment="1">
      <alignment horizontal="left" vertical="center" indent="1"/>
    </xf>
    <xf numFmtId="0" fontId="3" fillId="6" borderId="78" xfId="0" applyFont="1" applyFill="1" applyBorder="1" applyAlignment="1">
      <alignment horizontal="left" vertical="center" indent="1"/>
    </xf>
    <xf numFmtId="3" fontId="4" fillId="7" borderId="80" xfId="0" applyNumberFormat="1" applyFont="1" applyFill="1" applyBorder="1" applyAlignment="1">
      <alignment horizontal="center" vertical="center" wrapText="1"/>
    </xf>
    <xf numFmtId="3" fontId="4" fillId="7" borderId="81" xfId="0" applyNumberFormat="1" applyFont="1" applyFill="1" applyBorder="1" applyAlignment="1">
      <alignment horizontal="center" vertical="center" wrapText="1"/>
    </xf>
    <xf numFmtId="9" fontId="4" fillId="7" borderId="81" xfId="4" applyFont="1" applyFill="1" applyBorder="1" applyAlignment="1">
      <alignment horizontal="center" vertical="center" wrapText="1"/>
    </xf>
    <xf numFmtId="3" fontId="8" fillId="5" borderId="63" xfId="0" applyNumberFormat="1" applyFont="1" applyFill="1" applyBorder="1" applyAlignment="1">
      <alignment horizontal="center" vertical="center" wrapText="1"/>
    </xf>
    <xf numFmtId="3" fontId="8" fillId="5" borderId="68" xfId="0" applyNumberFormat="1" applyFont="1" applyFill="1" applyBorder="1" applyAlignment="1">
      <alignment horizontal="center" vertical="center"/>
    </xf>
    <xf numFmtId="3" fontId="8" fillId="5" borderId="69" xfId="0" applyNumberFormat="1" applyFont="1" applyFill="1" applyBorder="1" applyAlignment="1">
      <alignment horizontal="center" vertical="center"/>
    </xf>
    <xf numFmtId="0" fontId="3" fillId="6" borderId="84" xfId="0" applyFont="1" applyFill="1" applyBorder="1" applyAlignment="1">
      <alignment horizontal="left" vertical="center" indent="1"/>
    </xf>
    <xf numFmtId="0" fontId="3" fillId="6" borderId="18" xfId="0" applyFont="1" applyFill="1" applyBorder="1" applyAlignment="1">
      <alignment horizontal="left" vertical="center" indent="1"/>
    </xf>
    <xf numFmtId="3" fontId="4" fillId="7" borderId="85" xfId="0" applyNumberFormat="1" applyFont="1" applyFill="1" applyBorder="1" applyAlignment="1">
      <alignment horizontal="center" vertical="center"/>
    </xf>
    <xf numFmtId="3" fontId="4" fillId="7" borderId="82" xfId="0" applyNumberFormat="1" applyFont="1" applyFill="1" applyBorder="1" applyAlignment="1">
      <alignment horizontal="center" vertical="center"/>
    </xf>
    <xf numFmtId="3" fontId="4" fillId="7" borderId="82" xfId="0" applyNumberFormat="1" applyFont="1" applyFill="1" applyBorder="1" applyAlignment="1">
      <alignment horizontal="center" vertical="center" wrapText="1"/>
    </xf>
    <xf numFmtId="3" fontId="4" fillId="7" borderId="83" xfId="0" applyNumberFormat="1" applyFont="1" applyFill="1" applyBorder="1" applyAlignment="1">
      <alignment horizontal="center" vertical="center" wrapText="1"/>
    </xf>
    <xf numFmtId="3" fontId="8" fillId="5" borderId="86" xfId="0" applyNumberFormat="1" applyFont="1" applyFill="1" applyBorder="1" applyAlignment="1">
      <alignment horizontal="center" vertical="center"/>
    </xf>
    <xf numFmtId="3" fontId="8" fillId="5" borderId="87" xfId="0" applyNumberFormat="1" applyFont="1" applyFill="1" applyBorder="1" applyAlignment="1">
      <alignment horizontal="center" vertical="center"/>
    </xf>
    <xf numFmtId="3" fontId="3" fillId="6" borderId="53" xfId="0" applyNumberFormat="1" applyFont="1" applyFill="1" applyBorder="1" applyAlignment="1">
      <alignment horizontal="center" vertical="center"/>
    </xf>
    <xf numFmtId="0" fontId="3" fillId="6" borderId="92" xfId="0" applyFont="1" applyFill="1" applyBorder="1" applyAlignment="1">
      <alignment horizontal="left" vertical="center" indent="1"/>
    </xf>
    <xf numFmtId="3" fontId="3" fillId="6" borderId="93" xfId="0" applyNumberFormat="1" applyFont="1" applyFill="1" applyBorder="1" applyAlignment="1">
      <alignment horizontal="center" vertical="center"/>
    </xf>
    <xf numFmtId="3" fontId="3" fillId="6" borderId="93" xfId="0" applyNumberFormat="1" applyFont="1" applyFill="1" applyBorder="1" applyAlignment="1">
      <alignment horizontal="center" vertical="center" wrapText="1"/>
    </xf>
    <xf numFmtId="3" fontId="3" fillId="6" borderId="94" xfId="0" applyNumberFormat="1" applyFont="1" applyFill="1" applyBorder="1" applyAlignment="1">
      <alignment horizontal="center" vertical="center" wrapText="1"/>
    </xf>
    <xf numFmtId="3" fontId="8" fillId="5" borderId="55" xfId="0" applyNumberFormat="1" applyFont="1" applyFill="1" applyBorder="1" applyAlignment="1">
      <alignment horizontal="center" vertical="center" wrapText="1"/>
    </xf>
    <xf numFmtId="3" fontId="8" fillId="5" borderId="58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indent="1"/>
    </xf>
    <xf numFmtId="0" fontId="8" fillId="0" borderId="95" xfId="0" applyFont="1" applyBorder="1" applyAlignment="1">
      <alignment horizontal="left" vertical="center" indent="1"/>
    </xf>
    <xf numFmtId="3" fontId="8" fillId="5" borderId="96" xfId="0" applyNumberFormat="1" applyFont="1" applyFill="1" applyBorder="1" applyAlignment="1">
      <alignment horizontal="center" vertical="center" wrapText="1"/>
    </xf>
    <xf numFmtId="3" fontId="8" fillId="5" borderId="96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wrapText="1"/>
    </xf>
    <xf numFmtId="9" fontId="3" fillId="0" borderId="1" xfId="4" applyFont="1" applyBorder="1" applyAlignment="1">
      <alignment horizontal="center" vertical="center" wrapText="1"/>
    </xf>
    <xf numFmtId="9" fontId="0" fillId="0" borderId="10" xfId="4" applyFont="1" applyBorder="1" applyAlignment="1">
      <alignment wrapText="1"/>
    </xf>
    <xf numFmtId="9" fontId="6" fillId="0" borderId="11" xfId="4" applyFont="1" applyBorder="1" applyAlignment="1">
      <alignment horizontal="center" wrapText="1"/>
    </xf>
    <xf numFmtId="9" fontId="0" fillId="0" borderId="12" xfId="4" applyFont="1" applyBorder="1" applyAlignment="1">
      <alignment wrapText="1"/>
    </xf>
    <xf numFmtId="9" fontId="0" fillId="0" borderId="1" xfId="4" applyFont="1" applyBorder="1" applyAlignment="1">
      <alignment wrapText="1"/>
    </xf>
    <xf numFmtId="0" fontId="4" fillId="2" borderId="10" xfId="0" applyFont="1" applyFill="1" applyBorder="1" applyAlignment="1">
      <alignment horizontal="center" vertical="center"/>
    </xf>
    <xf numFmtId="9" fontId="5" fillId="0" borderId="18" xfId="4" applyFont="1" applyBorder="1" applyAlignment="1">
      <alignment vertical="center"/>
    </xf>
    <xf numFmtId="9" fontId="3" fillId="6" borderId="0" xfId="4" applyFont="1" applyFill="1" applyBorder="1" applyAlignment="1">
      <alignment horizontal="left" vertical="center" wrapText="1" indent="1"/>
    </xf>
    <xf numFmtId="9" fontId="9" fillId="0" borderId="19" xfId="4" applyFont="1" applyBorder="1" applyAlignment="1">
      <alignment vertical="center"/>
    </xf>
    <xf numFmtId="9" fontId="5" fillId="0" borderId="1" xfId="4" applyFont="1" applyBorder="1" applyAlignment="1">
      <alignment vertical="center"/>
    </xf>
    <xf numFmtId="3" fontId="8" fillId="5" borderId="19" xfId="4" applyNumberFormat="1" applyFont="1" applyFill="1" applyBorder="1" applyAlignment="1">
      <alignment horizontal="center" vertical="center" wrapText="1"/>
    </xf>
    <xf numFmtId="3" fontId="5" fillId="0" borderId="18" xfId="0" applyNumberFormat="1" applyFont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8" fillId="0" borderId="97" xfId="0" applyFont="1" applyBorder="1" applyAlignment="1">
      <alignment horizontal="left" vertical="center" indent="1"/>
    </xf>
    <xf numFmtId="0" fontId="3" fillId="6" borderId="98" xfId="0" applyFont="1" applyFill="1" applyBorder="1" applyAlignment="1">
      <alignment horizontal="left" vertical="center" indent="1"/>
    </xf>
    <xf numFmtId="3" fontId="3" fillId="6" borderId="99" xfId="0" applyNumberFormat="1" applyFont="1" applyFill="1" applyBorder="1" applyAlignment="1">
      <alignment horizontal="center" vertical="center"/>
    </xf>
    <xf numFmtId="3" fontId="3" fillId="6" borderId="99" xfId="0" applyNumberFormat="1" applyFont="1" applyFill="1" applyBorder="1" applyAlignment="1">
      <alignment horizontal="center" vertical="center" wrapText="1"/>
    </xf>
    <xf numFmtId="0" fontId="3" fillId="6" borderId="100" xfId="0" applyFont="1" applyFill="1" applyBorder="1" applyAlignment="1">
      <alignment horizontal="left" vertical="center" indent="1"/>
    </xf>
    <xf numFmtId="0" fontId="8" fillId="0" borderId="101" xfId="0" applyFont="1" applyBorder="1" applyAlignment="1">
      <alignment horizontal="left" vertical="center" indent="1"/>
    </xf>
    <xf numFmtId="0" fontId="8" fillId="0" borderId="102" xfId="0" applyFont="1" applyBorder="1" applyAlignment="1">
      <alignment horizontal="left" vertical="center" indent="1"/>
    </xf>
    <xf numFmtId="16" fontId="9" fillId="0" borderId="1" xfId="0" applyNumberFormat="1" applyFont="1" applyBorder="1" applyAlignment="1">
      <alignment vertical="center"/>
    </xf>
    <xf numFmtId="0" fontId="3" fillId="6" borderId="103" xfId="0" applyFont="1" applyFill="1" applyBorder="1" applyAlignment="1">
      <alignment horizontal="left" vertical="center" indent="1"/>
    </xf>
    <xf numFmtId="3" fontId="3" fillId="6" borderId="104" xfId="0" applyNumberFormat="1" applyFont="1" applyFill="1" applyBorder="1" applyAlignment="1">
      <alignment horizontal="center" vertical="center"/>
    </xf>
    <xf numFmtId="3" fontId="3" fillId="6" borderId="46" xfId="0" applyNumberFormat="1" applyFont="1" applyFill="1" applyBorder="1" applyAlignment="1">
      <alignment horizontal="center" vertical="center"/>
    </xf>
    <xf numFmtId="3" fontId="3" fillId="6" borderId="46" xfId="0" applyNumberFormat="1" applyFont="1" applyFill="1" applyBorder="1" applyAlignment="1">
      <alignment horizontal="center" vertical="center" wrapText="1"/>
    </xf>
    <xf numFmtId="3" fontId="3" fillId="6" borderId="105" xfId="0" applyNumberFormat="1" applyFont="1" applyFill="1" applyBorder="1" applyAlignment="1">
      <alignment horizontal="center" vertical="center" wrapText="1"/>
    </xf>
    <xf numFmtId="3" fontId="8" fillId="5" borderId="59" xfId="0" applyNumberFormat="1" applyFont="1" applyFill="1" applyBorder="1" applyAlignment="1">
      <alignment horizontal="center" vertical="center" wrapText="1"/>
    </xf>
    <xf numFmtId="0" fontId="8" fillId="0" borderId="106" xfId="0" applyFont="1" applyBorder="1" applyAlignment="1">
      <alignment horizontal="left" vertical="center" indent="1"/>
    </xf>
    <xf numFmtId="3" fontId="8" fillId="5" borderId="107" xfId="0" applyNumberFormat="1" applyFont="1" applyFill="1" applyBorder="1" applyAlignment="1">
      <alignment horizontal="center" vertical="center"/>
    </xf>
    <xf numFmtId="3" fontId="8" fillId="5" borderId="47" xfId="0" applyNumberFormat="1" applyFont="1" applyFill="1" applyBorder="1" applyAlignment="1">
      <alignment horizontal="center" vertical="center" wrapText="1"/>
    </xf>
    <xf numFmtId="3" fontId="8" fillId="5" borderId="108" xfId="0" applyNumberFormat="1" applyFont="1" applyFill="1" applyBorder="1" applyAlignment="1">
      <alignment horizontal="center" vertical="center" wrapText="1"/>
    </xf>
    <xf numFmtId="0" fontId="3" fillId="6" borderId="114" xfId="0" applyFont="1" applyFill="1" applyBorder="1" applyAlignment="1">
      <alignment horizontal="left" vertical="center" indent="1"/>
    </xf>
    <xf numFmtId="0" fontId="4" fillId="2" borderId="117" xfId="0" applyFont="1" applyFill="1" applyBorder="1" applyAlignment="1">
      <alignment horizontal="center" vertical="center"/>
    </xf>
    <xf numFmtId="0" fontId="4" fillId="2" borderId="118" xfId="0" applyFont="1" applyFill="1" applyBorder="1" applyAlignment="1">
      <alignment horizontal="center" vertical="center"/>
    </xf>
    <xf numFmtId="3" fontId="8" fillId="5" borderId="119" xfId="0" applyNumberFormat="1" applyFont="1" applyFill="1" applyBorder="1" applyAlignment="1">
      <alignment horizontal="center" vertical="center"/>
    </xf>
    <xf numFmtId="0" fontId="3" fillId="6" borderId="122" xfId="0" applyFont="1" applyFill="1" applyBorder="1" applyAlignment="1">
      <alignment horizontal="left" vertical="center" indent="1"/>
    </xf>
    <xf numFmtId="3" fontId="8" fillId="5" borderId="123" xfId="0" applyNumberFormat="1" applyFont="1" applyFill="1" applyBorder="1" applyAlignment="1">
      <alignment horizontal="center" vertical="center"/>
    </xf>
    <xf numFmtId="3" fontId="8" fillId="5" borderId="124" xfId="0" applyNumberFormat="1" applyFont="1" applyFill="1" applyBorder="1" applyAlignment="1">
      <alignment horizontal="center" vertical="center"/>
    </xf>
    <xf numFmtId="3" fontId="3" fillId="6" borderId="125" xfId="0" applyNumberFormat="1" applyFont="1" applyFill="1" applyBorder="1" applyAlignment="1">
      <alignment horizontal="center" vertical="center"/>
    </xf>
    <xf numFmtId="3" fontId="3" fillId="6" borderId="125" xfId="0" applyNumberFormat="1" applyFont="1" applyFill="1" applyBorder="1" applyAlignment="1">
      <alignment horizontal="center" vertical="center" wrapText="1"/>
    </xf>
    <xf numFmtId="3" fontId="3" fillId="6" borderId="126" xfId="0" applyNumberFormat="1" applyFont="1" applyFill="1" applyBorder="1" applyAlignment="1">
      <alignment horizontal="center" vertical="center" wrapText="1"/>
    </xf>
    <xf numFmtId="0" fontId="8" fillId="0" borderId="127" xfId="0" applyFont="1" applyBorder="1" applyAlignment="1">
      <alignment horizontal="left" vertical="center" indent="1"/>
    </xf>
    <xf numFmtId="3" fontId="8" fillId="5" borderId="128" xfId="0" applyNumberFormat="1" applyFont="1" applyFill="1" applyBorder="1" applyAlignment="1">
      <alignment horizontal="center" vertical="center"/>
    </xf>
    <xf numFmtId="3" fontId="8" fillId="5" borderId="108" xfId="0" applyNumberFormat="1" applyFont="1" applyFill="1" applyBorder="1" applyAlignment="1">
      <alignment horizontal="center" vertical="center"/>
    </xf>
    <xf numFmtId="0" fontId="8" fillId="0" borderId="129" xfId="0" applyFont="1" applyBorder="1" applyAlignment="1">
      <alignment horizontal="left" vertical="center" indent="1"/>
    </xf>
    <xf numFmtId="3" fontId="4" fillId="7" borderId="131" xfId="0" applyNumberFormat="1" applyFont="1" applyFill="1" applyBorder="1" applyAlignment="1">
      <alignment horizontal="center" vertical="center" wrapText="1"/>
    </xf>
    <xf numFmtId="9" fontId="4" fillId="7" borderId="131" xfId="4" applyFont="1" applyFill="1" applyBorder="1" applyAlignment="1">
      <alignment horizontal="center" vertical="center" wrapText="1"/>
    </xf>
    <xf numFmtId="3" fontId="4" fillId="7" borderId="132" xfId="0" applyNumberFormat="1" applyFont="1" applyFill="1" applyBorder="1" applyAlignment="1">
      <alignment horizontal="center" vertical="center" wrapText="1"/>
    </xf>
    <xf numFmtId="9" fontId="4" fillId="7" borderId="133" xfId="4" applyFont="1" applyFill="1" applyBorder="1" applyAlignment="1">
      <alignment horizontal="center" vertical="center" wrapText="1"/>
    </xf>
    <xf numFmtId="9" fontId="8" fillId="5" borderId="134" xfId="4" applyFont="1" applyFill="1" applyBorder="1" applyAlignment="1">
      <alignment horizontal="center" vertical="center" wrapText="1"/>
    </xf>
    <xf numFmtId="0" fontId="3" fillId="6" borderId="135" xfId="0" applyFont="1" applyFill="1" applyBorder="1" applyAlignment="1">
      <alignment horizontal="left" vertical="center" indent="1"/>
    </xf>
    <xf numFmtId="3" fontId="8" fillId="5" borderId="136" xfId="0" applyNumberFormat="1" applyFont="1" applyFill="1" applyBorder="1" applyAlignment="1">
      <alignment horizontal="center" vertical="center" wrapText="1"/>
    </xf>
    <xf numFmtId="3" fontId="8" fillId="5" borderId="137" xfId="0" applyNumberFormat="1" applyFont="1" applyFill="1" applyBorder="1" applyAlignment="1">
      <alignment horizontal="center" vertical="center" wrapText="1"/>
    </xf>
    <xf numFmtId="9" fontId="8" fillId="5" borderId="137" xfId="4" applyFont="1" applyFill="1" applyBorder="1" applyAlignment="1">
      <alignment horizontal="center" vertical="center" wrapText="1"/>
    </xf>
    <xf numFmtId="9" fontId="8" fillId="5" borderId="138" xfId="4" applyFont="1" applyFill="1" applyBorder="1" applyAlignment="1">
      <alignment horizontal="center" vertical="center" wrapText="1"/>
    </xf>
    <xf numFmtId="9" fontId="4" fillId="7" borderId="140" xfId="4" applyFont="1" applyFill="1" applyBorder="1" applyAlignment="1">
      <alignment horizontal="center" vertical="center" wrapText="1"/>
    </xf>
    <xf numFmtId="9" fontId="8" fillId="5" borderId="141" xfId="4" applyFont="1" applyFill="1" applyBorder="1" applyAlignment="1">
      <alignment horizontal="center" vertical="center" wrapText="1"/>
    </xf>
    <xf numFmtId="0" fontId="3" fillId="6" borderId="142" xfId="0" applyFont="1" applyFill="1" applyBorder="1" applyAlignment="1">
      <alignment horizontal="left" vertical="center" indent="1"/>
    </xf>
    <xf numFmtId="3" fontId="8" fillId="5" borderId="143" xfId="0" applyNumberFormat="1" applyFont="1" applyFill="1" applyBorder="1" applyAlignment="1">
      <alignment horizontal="center" vertical="center" wrapText="1"/>
    </xf>
    <xf numFmtId="3" fontId="8" fillId="5" borderId="144" xfId="0" applyNumberFormat="1" applyFont="1" applyFill="1" applyBorder="1" applyAlignment="1">
      <alignment horizontal="center" vertical="center" wrapText="1"/>
    </xf>
    <xf numFmtId="9" fontId="8" fillId="5" borderId="144" xfId="4" applyFont="1" applyFill="1" applyBorder="1" applyAlignment="1">
      <alignment horizontal="center" vertical="center" wrapText="1"/>
    </xf>
    <xf numFmtId="9" fontId="8" fillId="5" borderId="145" xfId="4" applyFont="1" applyFill="1" applyBorder="1" applyAlignment="1">
      <alignment horizontal="center" vertical="center" wrapText="1"/>
    </xf>
    <xf numFmtId="9" fontId="8" fillId="5" borderId="55" xfId="4" applyFont="1" applyFill="1" applyBorder="1" applyAlignment="1">
      <alignment horizontal="center" vertical="center" wrapText="1"/>
    </xf>
    <xf numFmtId="3" fontId="3" fillId="6" borderId="31" xfId="0" applyNumberFormat="1" applyFont="1" applyFill="1" applyBorder="1" applyAlignment="1">
      <alignment horizontal="left" vertical="center" wrapText="1" indent="1"/>
    </xf>
    <xf numFmtId="3" fontId="8" fillId="5" borderId="75" xfId="4" applyNumberFormat="1" applyFont="1" applyFill="1" applyBorder="1" applyAlignment="1">
      <alignment horizontal="center" vertical="center" wrapText="1"/>
    </xf>
    <xf numFmtId="3" fontId="8" fillId="5" borderId="57" xfId="4" applyNumberFormat="1" applyFont="1" applyFill="1" applyBorder="1" applyAlignment="1">
      <alignment horizontal="center" vertical="center" wrapText="1"/>
    </xf>
    <xf numFmtId="3" fontId="8" fillId="5" borderId="58" xfId="4" applyNumberFormat="1" applyFont="1" applyFill="1" applyBorder="1" applyAlignment="1">
      <alignment horizontal="center" vertical="center" wrapText="1"/>
    </xf>
    <xf numFmtId="0" fontId="3" fillId="6" borderId="150" xfId="0" applyFont="1" applyFill="1" applyBorder="1" applyAlignment="1">
      <alignment horizontal="left" vertical="center" indent="1"/>
    </xf>
    <xf numFmtId="0" fontId="8" fillId="0" borderId="151" xfId="0" applyFont="1" applyBorder="1" applyAlignment="1">
      <alignment horizontal="left" vertical="center" indent="1"/>
    </xf>
    <xf numFmtId="0" fontId="8" fillId="0" borderId="152" xfId="0" applyFont="1" applyBorder="1" applyAlignment="1">
      <alignment horizontal="left" vertical="center" indent="1"/>
    </xf>
    <xf numFmtId="0" fontId="3" fillId="6" borderId="153" xfId="0" applyFont="1" applyFill="1" applyBorder="1" applyAlignment="1">
      <alignment horizontal="left" vertical="center" indent="1"/>
    </xf>
    <xf numFmtId="0" fontId="8" fillId="0" borderId="154" xfId="0" applyFont="1" applyBorder="1" applyAlignment="1">
      <alignment horizontal="left" vertical="center" indent="1"/>
    </xf>
    <xf numFmtId="0" fontId="8" fillId="0" borderId="155" xfId="0" applyFont="1" applyBorder="1" applyAlignment="1">
      <alignment horizontal="left" vertical="center" indent="1"/>
    </xf>
    <xf numFmtId="0" fontId="8" fillId="0" borderId="156" xfId="0" applyFont="1" applyBorder="1" applyAlignment="1">
      <alignment horizontal="left" vertical="center" indent="1"/>
    </xf>
    <xf numFmtId="0" fontId="3" fillId="6" borderId="157" xfId="0" applyFont="1" applyFill="1" applyBorder="1" applyAlignment="1">
      <alignment horizontal="left" vertical="center" indent="1"/>
    </xf>
    <xf numFmtId="0" fontId="8" fillId="0" borderId="158" xfId="0" applyFont="1" applyBorder="1" applyAlignment="1">
      <alignment horizontal="left" vertical="center" indent="1"/>
    </xf>
    <xf numFmtId="0" fontId="8" fillId="0" borderId="159" xfId="0" applyFont="1" applyBorder="1" applyAlignment="1">
      <alignment horizontal="left" vertical="center" indent="1"/>
    </xf>
    <xf numFmtId="0" fontId="17" fillId="8" borderId="2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 vertical="center"/>
    </xf>
    <xf numFmtId="0" fontId="17" fillId="8" borderId="5" xfId="0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/>
    </xf>
    <xf numFmtId="0" fontId="17" fillId="8" borderId="6" xfId="0" applyFont="1" applyFill="1" applyBorder="1" applyAlignment="1">
      <alignment horizontal="center" vertical="center"/>
    </xf>
    <xf numFmtId="0" fontId="17" fillId="8" borderId="7" xfId="0" applyFont="1" applyFill="1" applyBorder="1" applyAlignment="1">
      <alignment horizontal="center" vertical="center"/>
    </xf>
    <xf numFmtId="0" fontId="17" fillId="8" borderId="8" xfId="0" applyFont="1" applyFill="1" applyBorder="1" applyAlignment="1">
      <alignment horizontal="center" vertical="center"/>
    </xf>
    <xf numFmtId="0" fontId="17" fillId="8" borderId="9" xfId="0" applyFont="1" applyFill="1" applyBorder="1" applyAlignment="1">
      <alignment horizontal="center" vertical="center"/>
    </xf>
    <xf numFmtId="0" fontId="18" fillId="9" borderId="0" xfId="0" applyFont="1" applyFill="1" applyAlignment="1">
      <alignment horizontal="left" indent="1"/>
    </xf>
    <xf numFmtId="0" fontId="19" fillId="8" borderId="2" xfId="0" applyNumberFormat="1" applyFont="1" applyFill="1" applyBorder="1" applyAlignment="1">
      <alignment horizontal="left" vertical="center" wrapText="1" indent="1"/>
    </xf>
    <xf numFmtId="0" fontId="19" fillId="8" borderId="3" xfId="0" applyNumberFormat="1" applyFont="1" applyFill="1" applyBorder="1" applyAlignment="1">
      <alignment horizontal="left" vertical="center" indent="1"/>
    </xf>
    <xf numFmtId="0" fontId="19" fillId="8" borderId="4" xfId="0" applyNumberFormat="1" applyFont="1" applyFill="1" applyBorder="1" applyAlignment="1">
      <alignment horizontal="left" vertical="center" indent="1"/>
    </xf>
    <xf numFmtId="0" fontId="19" fillId="8" borderId="7" xfId="0" applyNumberFormat="1" applyFont="1" applyFill="1" applyBorder="1" applyAlignment="1">
      <alignment horizontal="left" vertical="center" indent="1"/>
    </xf>
    <xf numFmtId="0" fontId="19" fillId="8" borderId="8" xfId="0" applyNumberFormat="1" applyFont="1" applyFill="1" applyBorder="1" applyAlignment="1">
      <alignment horizontal="left" vertical="center" indent="1"/>
    </xf>
    <xf numFmtId="0" fontId="19" fillId="8" borderId="9" xfId="0" applyNumberFormat="1" applyFont="1" applyFill="1" applyBorder="1" applyAlignment="1">
      <alignment horizontal="left" vertical="center" indent="1"/>
    </xf>
    <xf numFmtId="0" fontId="19" fillId="8" borderId="2" xfId="0" applyNumberFormat="1" applyFont="1" applyFill="1" applyBorder="1" applyAlignment="1">
      <alignment horizontal="left" vertical="center" indent="1"/>
    </xf>
    <xf numFmtId="0" fontId="17" fillId="8" borderId="3" xfId="0" applyFont="1" applyFill="1" applyBorder="1" applyAlignment="1">
      <alignment horizontal="center" vertical="center" wrapText="1"/>
    </xf>
    <xf numFmtId="0" fontId="17" fillId="8" borderId="4" xfId="0" applyFont="1" applyFill="1" applyBorder="1" applyAlignment="1">
      <alignment horizontal="center" vertical="center" wrapText="1"/>
    </xf>
    <xf numFmtId="0" fontId="17" fillId="8" borderId="5" xfId="0" applyFont="1" applyFill="1" applyBorder="1" applyAlignment="1">
      <alignment horizontal="center" vertical="center" wrapText="1"/>
    </xf>
    <xf numFmtId="0" fontId="17" fillId="8" borderId="0" xfId="0" applyFont="1" applyFill="1" applyBorder="1" applyAlignment="1">
      <alignment horizontal="center" vertical="center" wrapText="1"/>
    </xf>
    <xf numFmtId="0" fontId="17" fillId="8" borderId="6" xfId="0" applyFont="1" applyFill="1" applyBorder="1" applyAlignment="1">
      <alignment horizontal="center" vertical="center" wrapText="1"/>
    </xf>
    <xf numFmtId="0" fontId="17" fillId="8" borderId="7" xfId="0" applyFont="1" applyFill="1" applyBorder="1" applyAlignment="1">
      <alignment horizontal="center" vertical="center" wrapText="1"/>
    </xf>
    <xf numFmtId="0" fontId="17" fillId="8" borderId="8" xfId="0" applyFont="1" applyFill="1" applyBorder="1" applyAlignment="1">
      <alignment horizontal="center" vertical="center" wrapText="1"/>
    </xf>
    <xf numFmtId="0" fontId="17" fillId="8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0" fillId="3" borderId="36" xfId="0" applyFont="1" applyFill="1" applyBorder="1" applyAlignment="1">
      <alignment horizontal="center" vertical="center" wrapText="1"/>
    </xf>
    <xf numFmtId="0" fontId="20" fillId="3" borderId="40" xfId="0" applyFont="1" applyFill="1" applyBorder="1" applyAlignment="1">
      <alignment horizontal="center" vertical="center" wrapText="1"/>
    </xf>
    <xf numFmtId="0" fontId="20" fillId="3" borderId="4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4" fillId="3" borderId="88" xfId="0" applyFont="1" applyFill="1" applyBorder="1" applyAlignment="1">
      <alignment horizontal="center" vertical="center" wrapText="1"/>
    </xf>
    <xf numFmtId="0" fontId="24" fillId="3" borderId="29" xfId="0" applyFont="1" applyFill="1" applyBorder="1" applyAlignment="1">
      <alignment horizontal="center" vertical="center" wrapText="1"/>
    </xf>
    <xf numFmtId="0" fontId="24" fillId="3" borderId="50" xfId="0" applyFont="1" applyFill="1" applyBorder="1" applyAlignment="1">
      <alignment horizontal="center" vertical="center" wrapText="1"/>
    </xf>
    <xf numFmtId="0" fontId="24" fillId="3" borderId="30" xfId="0" applyFont="1" applyFill="1" applyBorder="1" applyAlignment="1">
      <alignment horizontal="center" vertical="center" wrapText="1"/>
    </xf>
    <xf numFmtId="0" fontId="24" fillId="3" borderId="21" xfId="0" applyFont="1" applyFill="1" applyBorder="1" applyAlignment="1">
      <alignment horizontal="center" vertical="center" wrapText="1"/>
    </xf>
    <xf numFmtId="0" fontId="24" fillId="3" borderId="22" xfId="0" applyFont="1" applyFill="1" applyBorder="1" applyAlignment="1">
      <alignment horizontal="center" vertical="center" wrapText="1"/>
    </xf>
    <xf numFmtId="0" fontId="24" fillId="3" borderId="23" xfId="0" applyFont="1" applyFill="1" applyBorder="1" applyAlignment="1">
      <alignment horizontal="center" vertical="center" wrapText="1"/>
    </xf>
    <xf numFmtId="0" fontId="24" fillId="3" borderId="23" xfId="0" applyFont="1" applyFill="1" applyBorder="1" applyAlignment="1">
      <alignment horizontal="center" vertical="center"/>
    </xf>
    <xf numFmtId="0" fontId="24" fillId="3" borderId="111" xfId="0" applyFont="1" applyFill="1" applyBorder="1" applyAlignment="1">
      <alignment horizontal="center" vertical="center" wrapText="1"/>
    </xf>
    <xf numFmtId="0" fontId="24" fillId="3" borderId="112" xfId="0" applyFont="1" applyFill="1" applyBorder="1" applyAlignment="1">
      <alignment horizontal="center" vertical="center" wrapText="1"/>
    </xf>
    <xf numFmtId="0" fontId="24" fillId="3" borderId="113" xfId="0" applyFont="1" applyFill="1" applyBorder="1" applyAlignment="1">
      <alignment horizontal="center" vertical="center" wrapText="1"/>
    </xf>
    <xf numFmtId="0" fontId="4" fillId="2" borderId="109" xfId="0" applyFont="1" applyFill="1" applyBorder="1" applyAlignment="1">
      <alignment horizontal="center" vertical="center"/>
    </xf>
    <xf numFmtId="0" fontId="4" fillId="2" borderId="110" xfId="0" applyFont="1" applyFill="1" applyBorder="1" applyAlignment="1">
      <alignment horizontal="center" vertical="center"/>
    </xf>
    <xf numFmtId="0" fontId="24" fillId="3" borderId="89" xfId="0" applyFont="1" applyFill="1" applyBorder="1" applyAlignment="1">
      <alignment horizontal="center" vertical="center" wrapText="1"/>
    </xf>
    <xf numFmtId="0" fontId="24" fillId="3" borderId="90" xfId="0" applyFont="1" applyFill="1" applyBorder="1" applyAlignment="1">
      <alignment horizontal="center" vertical="center" wrapText="1"/>
    </xf>
    <xf numFmtId="0" fontId="24" fillId="3" borderId="91" xfId="0" applyFont="1" applyFill="1" applyBorder="1" applyAlignment="1">
      <alignment horizontal="center" vertical="center" wrapText="1"/>
    </xf>
    <xf numFmtId="0" fontId="4" fillId="2" borderId="115" xfId="0" applyFont="1" applyFill="1" applyBorder="1" applyAlignment="1">
      <alignment horizontal="center" vertical="center"/>
    </xf>
    <xf numFmtId="0" fontId="4" fillId="2" borderId="11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4" fillId="3" borderId="115" xfId="0" applyFont="1" applyFill="1" applyBorder="1" applyAlignment="1">
      <alignment horizontal="center" vertical="center" wrapText="1"/>
    </xf>
    <xf numFmtId="0" fontId="24" fillId="3" borderId="120" xfId="0" applyFont="1" applyFill="1" applyBorder="1" applyAlignment="1">
      <alignment horizontal="center" vertical="center" wrapText="1"/>
    </xf>
    <xf numFmtId="0" fontId="24" fillId="3" borderId="121" xfId="0" applyFont="1" applyFill="1" applyBorder="1" applyAlignment="1">
      <alignment horizontal="center" vertical="center" wrapText="1"/>
    </xf>
    <xf numFmtId="0" fontId="24" fillId="3" borderId="76" xfId="0" applyFont="1" applyFill="1" applyBorder="1" applyAlignment="1">
      <alignment horizontal="center" vertical="center" wrapText="1"/>
    </xf>
    <xf numFmtId="0" fontId="24" fillId="3" borderId="32" xfId="0" applyFont="1" applyFill="1" applyBorder="1" applyAlignment="1">
      <alignment horizontal="center" vertical="center" wrapText="1"/>
    </xf>
    <xf numFmtId="0" fontId="24" fillId="3" borderId="79" xfId="0" applyFont="1" applyFill="1" applyBorder="1" applyAlignment="1">
      <alignment horizontal="center" vertical="center" wrapText="1"/>
    </xf>
    <xf numFmtId="9" fontId="4" fillId="2" borderId="10" xfId="4" applyFont="1" applyFill="1" applyBorder="1" applyAlignment="1">
      <alignment horizontal="center" vertical="center" wrapText="1"/>
    </xf>
    <xf numFmtId="9" fontId="4" fillId="2" borderId="12" xfId="4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9" fontId="4" fillId="2" borderId="147" xfId="4" applyFont="1" applyFill="1" applyBorder="1" applyAlignment="1">
      <alignment horizontal="center" vertical="center" wrapText="1"/>
    </xf>
    <xf numFmtId="9" fontId="4" fillId="2" borderId="148" xfId="4" applyFont="1" applyFill="1" applyBorder="1" applyAlignment="1">
      <alignment horizontal="center" vertical="center" wrapText="1"/>
    </xf>
    <xf numFmtId="9" fontId="4" fillId="2" borderId="146" xfId="4" applyFont="1" applyFill="1" applyBorder="1" applyAlignment="1">
      <alignment horizontal="center" vertical="center" wrapText="1"/>
    </xf>
    <xf numFmtId="0" fontId="4" fillId="2" borderId="98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30" xfId="0" applyFont="1" applyFill="1" applyBorder="1" applyAlignment="1">
      <alignment horizontal="center" vertical="center"/>
    </xf>
    <xf numFmtId="0" fontId="4" fillId="2" borderId="131" xfId="0" applyFont="1" applyFill="1" applyBorder="1" applyAlignment="1">
      <alignment horizontal="center" vertical="center"/>
    </xf>
    <xf numFmtId="0" fontId="4" fillId="2" borderId="80" xfId="0" applyFont="1" applyFill="1" applyBorder="1" applyAlignment="1">
      <alignment horizontal="center" vertical="center"/>
    </xf>
    <xf numFmtId="0" fontId="4" fillId="2" borderId="139" xfId="0" applyFont="1" applyFill="1" applyBorder="1" applyAlignment="1">
      <alignment horizontal="center" vertical="center"/>
    </xf>
    <xf numFmtId="0" fontId="4" fillId="3" borderId="120" xfId="0" applyFont="1" applyFill="1" applyBorder="1" applyAlignment="1">
      <alignment horizontal="center" vertical="center" textRotation="90" wrapText="1"/>
    </xf>
    <xf numFmtId="0" fontId="4" fillId="3" borderId="121" xfId="0" applyFont="1" applyFill="1" applyBorder="1" applyAlignment="1">
      <alignment horizontal="center" vertical="center" textRotation="90" wrapText="1"/>
    </xf>
    <xf numFmtId="0" fontId="4" fillId="3" borderId="76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149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 textRotation="90" wrapText="1"/>
    </xf>
    <xf numFmtId="0" fontId="4" fillId="3" borderId="50" xfId="0" applyFont="1" applyFill="1" applyBorder="1" applyAlignment="1">
      <alignment horizontal="center" vertical="center" textRotation="90" wrapText="1"/>
    </xf>
    <xf numFmtId="0" fontId="4" fillId="3" borderId="51" xfId="0" applyFont="1" applyFill="1" applyBorder="1" applyAlignment="1">
      <alignment horizontal="center" vertical="center" textRotation="90" wrapText="1"/>
    </xf>
  </cellXfs>
  <cellStyles count="5">
    <cellStyle name="Normal" xfId="0" builtinId="0"/>
    <cellStyle name="Normal 3" xfId="1"/>
    <cellStyle name="Normal 5" xfId="3"/>
    <cellStyle name="Normale_all_progetti" xfId="2"/>
    <cellStyle name="Yüzde" xfId="4" builtinId="5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1728</xdr:colOff>
      <xdr:row>3</xdr:row>
      <xdr:rowOff>37057</xdr:rowOff>
    </xdr:from>
    <xdr:to>
      <xdr:col>7</xdr:col>
      <xdr:colOff>200526</xdr:colOff>
      <xdr:row>5</xdr:row>
      <xdr:rowOff>160869</xdr:rowOff>
    </xdr:to>
    <xdr:pic>
      <xdr:nvPicPr>
        <xdr:cNvPr id="2" name="Resim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007" r="1"/>
        <a:stretch/>
      </xdr:blipFill>
      <xdr:spPr>
        <a:xfrm>
          <a:off x="818873" y="618583"/>
          <a:ext cx="935732" cy="504812"/>
        </a:xfrm>
        <a:prstGeom prst="rect">
          <a:avLst/>
        </a:prstGeom>
      </xdr:spPr>
    </xdr:pic>
    <xdr:clientData/>
  </xdr:twoCellAnchor>
  <xdr:twoCellAnchor editAs="oneCell">
    <xdr:from>
      <xdr:col>31</xdr:col>
      <xdr:colOff>3315</xdr:colOff>
      <xdr:row>3</xdr:row>
      <xdr:rowOff>157369</xdr:rowOff>
    </xdr:from>
    <xdr:to>
      <xdr:col>36</xdr:col>
      <xdr:colOff>107675</xdr:colOff>
      <xdr:row>5</xdr:row>
      <xdr:rowOff>57977</xdr:rowOff>
    </xdr:to>
    <xdr:pic>
      <xdr:nvPicPr>
        <xdr:cNvPr id="3" name="Resim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426" t="14157" r="2767" b="15055"/>
        <a:stretch/>
      </xdr:blipFill>
      <xdr:spPr>
        <a:xfrm>
          <a:off x="7532206" y="737152"/>
          <a:ext cx="1346752" cy="2816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281874</xdr:colOff>
      <xdr:row>2</xdr:row>
      <xdr:rowOff>70675</xdr:rowOff>
    </xdr:from>
    <xdr:to>
      <xdr:col>3</xdr:col>
      <xdr:colOff>560293</xdr:colOff>
      <xdr:row>4</xdr:row>
      <xdr:rowOff>79189</xdr:rowOff>
    </xdr:to>
    <xdr:pic>
      <xdr:nvPicPr>
        <xdr:cNvPr id="2" name="Resim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007" r="1"/>
        <a:stretch/>
      </xdr:blipFill>
      <xdr:spPr>
        <a:xfrm>
          <a:off x="886992" y="462881"/>
          <a:ext cx="726654" cy="389514"/>
        </a:xfrm>
        <a:prstGeom prst="rect">
          <a:avLst/>
        </a:prstGeom>
      </xdr:spPr>
    </xdr:pic>
    <xdr:clientData/>
  </xdr:twoCellAnchor>
  <xdr:twoCellAnchor editAs="oneCell">
    <xdr:from>
      <xdr:col>3</xdr:col>
      <xdr:colOff>8665462</xdr:colOff>
      <xdr:row>2</xdr:row>
      <xdr:rowOff>144125</xdr:rowOff>
    </xdr:from>
    <xdr:to>
      <xdr:col>3</xdr:col>
      <xdr:colOff>10003182</xdr:colOff>
      <xdr:row>4</xdr:row>
      <xdr:rowOff>44733</xdr:rowOff>
    </xdr:to>
    <xdr:pic>
      <xdr:nvPicPr>
        <xdr:cNvPr id="3" name="Resim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426" t="14157" r="2767" b="15055"/>
        <a:stretch/>
      </xdr:blipFill>
      <xdr:spPr>
        <a:xfrm>
          <a:off x="9965344" y="536331"/>
          <a:ext cx="1337720" cy="2816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N34"/>
  <sheetViews>
    <sheetView tabSelected="1" zoomScale="115" zoomScaleNormal="115" workbookViewId="0">
      <selection activeCell="D4" sqref="D4:AK6"/>
    </sheetView>
  </sheetViews>
  <sheetFormatPr defaultColWidth="0" defaultRowHeight="15" zeroHeight="1" x14ac:dyDescent="0.25"/>
  <cols>
    <col min="1" max="3" width="2.85546875" style="36" customWidth="1"/>
    <col min="4" max="37" width="3.7109375" style="36" customWidth="1"/>
    <col min="38" max="40" width="2.85546875" style="36" customWidth="1"/>
    <col min="41" max="42" width="9.140625" style="36" hidden="1" customWidth="1"/>
    <col min="43" max="16384" width="9.140625" style="36" hidden="1"/>
  </cols>
  <sheetData>
    <row r="1" spans="3:37" x14ac:dyDescent="0.25"/>
    <row r="2" spans="3:37" x14ac:dyDescent="0.25"/>
    <row r="3" spans="3:37" ht="15.75" thickBot="1" x14ac:dyDescent="0.3"/>
    <row r="4" spans="3:37" x14ac:dyDescent="0.25">
      <c r="D4" s="286" t="s">
        <v>58</v>
      </c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8"/>
    </row>
    <row r="5" spans="3:37" x14ac:dyDescent="0.25">
      <c r="D5" s="289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1"/>
    </row>
    <row r="6" spans="3:37" ht="15.75" thickBot="1" x14ac:dyDescent="0.3">
      <c r="D6" s="292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4"/>
    </row>
    <row r="7" spans="3:37" s="42" customFormat="1" x14ac:dyDescent="0.25"/>
    <row r="8" spans="3:37" s="43" customFormat="1" ht="15.75" x14ac:dyDescent="0.25">
      <c r="E8" s="295" t="s">
        <v>70</v>
      </c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  <c r="AF8" s="295"/>
      <c r="AG8" s="295"/>
      <c r="AH8" s="295"/>
      <c r="AI8" s="295"/>
      <c r="AJ8" s="295"/>
    </row>
    <row r="9" spans="3:37" s="42" customFormat="1" ht="3.75" customHeight="1" thickBot="1" x14ac:dyDescent="0.3">
      <c r="C9" s="43"/>
      <c r="D9" s="43"/>
    </row>
    <row r="10" spans="3:37" s="42" customFormat="1" x14ac:dyDescent="0.25">
      <c r="C10" s="43"/>
      <c r="D10" s="43"/>
      <c r="E10" s="296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  <c r="AJ10" s="298"/>
    </row>
    <row r="11" spans="3:37" s="42" customFormat="1" ht="15.75" thickBot="1" x14ac:dyDescent="0.3">
      <c r="C11" s="43"/>
      <c r="D11" s="43"/>
      <c r="E11" s="299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1"/>
    </row>
    <row r="12" spans="3:37" x14ac:dyDescent="0.25"/>
    <row r="13" spans="3:37" x14ac:dyDescent="0.25"/>
    <row r="14" spans="3:37" ht="15.75" x14ac:dyDescent="0.25">
      <c r="E14" s="295" t="s">
        <v>57</v>
      </c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</row>
    <row r="15" spans="3:37" ht="3.75" customHeight="1" thickBot="1" x14ac:dyDescent="0.3"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</row>
    <row r="16" spans="3:37" x14ac:dyDescent="0.25">
      <c r="E16" s="302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298"/>
    </row>
    <row r="17" spans="5:36" ht="15.75" thickBot="1" x14ac:dyDescent="0.3">
      <c r="E17" s="299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300"/>
      <c r="AH17" s="300"/>
      <c r="AI17" s="300"/>
      <c r="AJ17" s="301"/>
    </row>
    <row r="18" spans="5:36" x14ac:dyDescent="0.25"/>
    <row r="19" spans="5:36" x14ac:dyDescent="0.25"/>
    <row r="20" spans="5:36" hidden="1" x14ac:dyDescent="0.25"/>
    <row r="21" spans="5:36" hidden="1" x14ac:dyDescent="0.25"/>
    <row r="22" spans="5:36" hidden="1" x14ac:dyDescent="0.25"/>
    <row r="23" spans="5:36" hidden="1" x14ac:dyDescent="0.25"/>
    <row r="24" spans="5:36" hidden="1" x14ac:dyDescent="0.25"/>
    <row r="25" spans="5:36" hidden="1" x14ac:dyDescent="0.25"/>
    <row r="26" spans="5:36" hidden="1" x14ac:dyDescent="0.25"/>
    <row r="27" spans="5:36" hidden="1" x14ac:dyDescent="0.25"/>
    <row r="28" spans="5:36" hidden="1" x14ac:dyDescent="0.25"/>
    <row r="29" spans="5:36" hidden="1" x14ac:dyDescent="0.25"/>
    <row r="30" spans="5:36" hidden="1" x14ac:dyDescent="0.25"/>
    <row r="31" spans="5:36" hidden="1" x14ac:dyDescent="0.25"/>
    <row r="32" spans="5:36" hidden="1" x14ac:dyDescent="0.25"/>
    <row r="33" hidden="1" x14ac:dyDescent="0.25"/>
    <row r="34" hidden="1" x14ac:dyDescent="0.25"/>
  </sheetData>
  <mergeCells count="5">
    <mergeCell ref="D4:AK6"/>
    <mergeCell ref="E8:AJ8"/>
    <mergeCell ref="E10:AJ11"/>
    <mergeCell ref="E14:AJ14"/>
    <mergeCell ref="E16:AJ1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zoomScaleNormal="100" workbookViewId="0">
      <selection activeCell="B3" sqref="B3:D5"/>
    </sheetView>
  </sheetViews>
  <sheetFormatPr defaultColWidth="0" defaultRowHeight="15" x14ac:dyDescent="0.25"/>
  <cols>
    <col min="1" max="1" width="9.140625" style="36" customWidth="1"/>
    <col min="2" max="2" width="5.140625" style="36" customWidth="1"/>
    <col min="3" max="3" width="1.5703125" style="109" customWidth="1"/>
    <col min="4" max="4" width="153.5703125" style="110" customWidth="1"/>
    <col min="5" max="6" width="9.140625" style="36" customWidth="1"/>
    <col min="7" max="7" width="9.140625" style="36" hidden="1" customWidth="1"/>
    <col min="8" max="16384" width="9.140625" style="36" hidden="1"/>
  </cols>
  <sheetData>
    <row r="2" spans="2:4" ht="15.75" thickBot="1" x14ac:dyDescent="0.3"/>
    <row r="3" spans="2:4" ht="15" customHeight="1" x14ac:dyDescent="0.25">
      <c r="B3" s="286" t="s">
        <v>72</v>
      </c>
      <c r="C3" s="303"/>
      <c r="D3" s="304"/>
    </row>
    <row r="4" spans="2:4" ht="15" customHeight="1" x14ac:dyDescent="0.25">
      <c r="B4" s="305"/>
      <c r="C4" s="306"/>
      <c r="D4" s="307"/>
    </row>
    <row r="5" spans="2:4" ht="15.75" customHeight="1" thickBot="1" x14ac:dyDescent="0.3">
      <c r="B5" s="308"/>
      <c r="C5" s="309"/>
      <c r="D5" s="310"/>
    </row>
    <row r="7" spans="2:4" ht="39.950000000000003" customHeight="1" x14ac:dyDescent="0.25">
      <c r="B7" s="111">
        <v>1</v>
      </c>
      <c r="C7" s="112"/>
      <c r="D7" s="113" t="s">
        <v>120</v>
      </c>
    </row>
    <row r="8" spans="2:4" ht="39.950000000000003" customHeight="1" x14ac:dyDescent="0.25">
      <c r="B8" s="111">
        <v>2</v>
      </c>
      <c r="C8" s="112"/>
      <c r="D8" s="113" t="s">
        <v>121</v>
      </c>
    </row>
    <row r="9" spans="2:4" ht="39.950000000000003" customHeight="1" x14ac:dyDescent="0.25">
      <c r="B9" s="111">
        <v>3</v>
      </c>
      <c r="C9" s="112"/>
      <c r="D9" s="113" t="s">
        <v>122</v>
      </c>
    </row>
    <row r="10" spans="2:4" ht="39.950000000000003" customHeight="1" x14ac:dyDescent="0.25">
      <c r="B10" s="111">
        <v>4</v>
      </c>
      <c r="C10" s="112"/>
      <c r="D10" s="113" t="s">
        <v>73</v>
      </c>
    </row>
    <row r="11" spans="2:4" ht="39.950000000000003" customHeight="1" x14ac:dyDescent="0.25">
      <c r="B11" s="111">
        <v>5</v>
      </c>
      <c r="C11" s="112"/>
      <c r="D11" s="113" t="s">
        <v>71</v>
      </c>
    </row>
    <row r="12" spans="2:4" ht="39.950000000000003" customHeight="1" x14ac:dyDescent="0.25">
      <c r="B12" s="111">
        <v>6</v>
      </c>
      <c r="C12" s="112"/>
      <c r="D12" s="113" t="s">
        <v>127</v>
      </c>
    </row>
    <row r="13" spans="2:4" ht="39.950000000000003" customHeight="1" x14ac:dyDescent="0.25">
      <c r="B13" s="111">
        <v>7</v>
      </c>
      <c r="C13" s="112"/>
      <c r="D13" s="113" t="s">
        <v>74</v>
      </c>
    </row>
    <row r="14" spans="2:4" ht="39.950000000000003" customHeight="1" x14ac:dyDescent="0.25">
      <c r="B14" s="111">
        <v>8</v>
      </c>
      <c r="C14" s="112"/>
      <c r="D14" s="113" t="s">
        <v>129</v>
      </c>
    </row>
    <row r="15" spans="2:4" ht="48" customHeight="1" x14ac:dyDescent="0.25">
      <c r="B15" s="111">
        <v>9</v>
      </c>
      <c r="C15" s="112"/>
      <c r="D15" s="113" t="s">
        <v>130</v>
      </c>
    </row>
    <row r="16" spans="2:4" ht="39.950000000000003" customHeight="1" x14ac:dyDescent="0.25">
      <c r="B16" s="111">
        <v>10</v>
      </c>
      <c r="C16" s="112"/>
      <c r="D16" s="113" t="s">
        <v>128</v>
      </c>
    </row>
    <row r="17" ht="39.75" customHeight="1" x14ac:dyDescent="0.25"/>
    <row r="18" ht="39.75" customHeight="1" x14ac:dyDescent="0.25"/>
  </sheetData>
  <mergeCells count="1">
    <mergeCell ref="B3:D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B2:AU14"/>
  <sheetViews>
    <sheetView showGridLines="0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2" sqref="B2:C2"/>
    </sheetView>
  </sheetViews>
  <sheetFormatPr defaultRowHeight="15" x14ac:dyDescent="0.25"/>
  <cols>
    <col min="1" max="1" width="3" customWidth="1"/>
    <col min="2" max="2" width="10.85546875" customWidth="1"/>
    <col min="3" max="3" width="24.85546875" bestFit="1" customWidth="1"/>
    <col min="4" max="47" width="14" customWidth="1"/>
  </cols>
  <sheetData>
    <row r="2" spans="2:47" s="6" customFormat="1" ht="21" customHeight="1" x14ac:dyDescent="0.25">
      <c r="B2" s="311" t="s">
        <v>46</v>
      </c>
      <c r="C2" s="311"/>
      <c r="D2" s="311">
        <v>2022</v>
      </c>
      <c r="E2" s="311"/>
      <c r="F2" s="311"/>
      <c r="G2" s="311"/>
      <c r="H2" s="311">
        <f>+D2+1</f>
        <v>2023</v>
      </c>
      <c r="I2" s="311"/>
      <c r="J2" s="311"/>
      <c r="K2" s="311"/>
      <c r="L2" s="311">
        <f>+H2+1</f>
        <v>2024</v>
      </c>
      <c r="M2" s="311"/>
      <c r="N2" s="311"/>
      <c r="O2" s="311"/>
      <c r="P2" s="311">
        <f>+L2+1</f>
        <v>2025</v>
      </c>
      <c r="Q2" s="311"/>
      <c r="R2" s="311"/>
      <c r="S2" s="311"/>
      <c r="T2" s="311">
        <f>+P2+1</f>
        <v>2026</v>
      </c>
      <c r="U2" s="311"/>
      <c r="V2" s="311"/>
      <c r="W2" s="311"/>
      <c r="X2" s="311">
        <f>+T2+1</f>
        <v>2027</v>
      </c>
      <c r="Y2" s="311"/>
      <c r="Z2" s="311"/>
      <c r="AA2" s="311"/>
      <c r="AB2" s="311">
        <f>+X2+1</f>
        <v>2028</v>
      </c>
      <c r="AC2" s="311"/>
      <c r="AD2" s="311"/>
      <c r="AE2" s="311"/>
      <c r="AF2" s="311">
        <f>+AB2+1</f>
        <v>2029</v>
      </c>
      <c r="AG2" s="311"/>
      <c r="AH2" s="311"/>
      <c r="AI2" s="311"/>
      <c r="AJ2" s="311">
        <f>+AF2+1</f>
        <v>2030</v>
      </c>
      <c r="AK2" s="311"/>
      <c r="AL2" s="311"/>
      <c r="AM2" s="311"/>
      <c r="AN2" s="311">
        <f>+AJ2+1</f>
        <v>2031</v>
      </c>
      <c r="AO2" s="311"/>
      <c r="AP2" s="311"/>
      <c r="AQ2" s="311"/>
      <c r="AR2" s="311">
        <f>+AN2+1</f>
        <v>2032</v>
      </c>
      <c r="AS2" s="311"/>
      <c r="AT2" s="311"/>
      <c r="AU2" s="311"/>
    </row>
    <row r="3" spans="2:47" s="6" customFormat="1" ht="20.25" customHeight="1" x14ac:dyDescent="0.25">
      <c r="B3" s="311" t="s">
        <v>47</v>
      </c>
      <c r="C3" s="311"/>
      <c r="D3" s="37" t="s">
        <v>48</v>
      </c>
      <c r="E3" s="37" t="s">
        <v>49</v>
      </c>
      <c r="F3" s="37" t="s">
        <v>50</v>
      </c>
      <c r="G3" s="37" t="s">
        <v>51</v>
      </c>
      <c r="H3" s="37" t="s">
        <v>48</v>
      </c>
      <c r="I3" s="37" t="s">
        <v>49</v>
      </c>
      <c r="J3" s="37" t="s">
        <v>50</v>
      </c>
      <c r="K3" s="37" t="s">
        <v>51</v>
      </c>
      <c r="L3" s="37" t="s">
        <v>48</v>
      </c>
      <c r="M3" s="37" t="s">
        <v>49</v>
      </c>
      <c r="N3" s="37" t="s">
        <v>50</v>
      </c>
      <c r="O3" s="37" t="s">
        <v>51</v>
      </c>
      <c r="P3" s="37" t="s">
        <v>48</v>
      </c>
      <c r="Q3" s="37" t="s">
        <v>49</v>
      </c>
      <c r="R3" s="37" t="s">
        <v>50</v>
      </c>
      <c r="S3" s="37" t="s">
        <v>51</v>
      </c>
      <c r="T3" s="37" t="s">
        <v>48</v>
      </c>
      <c r="U3" s="37" t="s">
        <v>49</v>
      </c>
      <c r="V3" s="37" t="s">
        <v>50</v>
      </c>
      <c r="W3" s="37" t="s">
        <v>51</v>
      </c>
      <c r="X3" s="37" t="s">
        <v>48</v>
      </c>
      <c r="Y3" s="37" t="s">
        <v>49</v>
      </c>
      <c r="Z3" s="37" t="s">
        <v>50</v>
      </c>
      <c r="AA3" s="37" t="s">
        <v>51</v>
      </c>
      <c r="AB3" s="37" t="s">
        <v>48</v>
      </c>
      <c r="AC3" s="37" t="s">
        <v>49</v>
      </c>
      <c r="AD3" s="37" t="s">
        <v>50</v>
      </c>
      <c r="AE3" s="37" t="s">
        <v>51</v>
      </c>
      <c r="AF3" s="37" t="s">
        <v>48</v>
      </c>
      <c r="AG3" s="37" t="s">
        <v>49</v>
      </c>
      <c r="AH3" s="37" t="s">
        <v>50</v>
      </c>
      <c r="AI3" s="37" t="s">
        <v>51</v>
      </c>
      <c r="AJ3" s="37" t="s">
        <v>48</v>
      </c>
      <c r="AK3" s="37" t="s">
        <v>49</v>
      </c>
      <c r="AL3" s="37" t="s">
        <v>50</v>
      </c>
      <c r="AM3" s="37" t="s">
        <v>51</v>
      </c>
      <c r="AN3" s="37" t="s">
        <v>48</v>
      </c>
      <c r="AO3" s="37" t="s">
        <v>49</v>
      </c>
      <c r="AP3" s="37" t="s">
        <v>50</v>
      </c>
      <c r="AQ3" s="37" t="s">
        <v>51</v>
      </c>
      <c r="AR3" s="37" t="s">
        <v>48</v>
      </c>
      <c r="AS3" s="37" t="s">
        <v>49</v>
      </c>
      <c r="AT3" s="37" t="s">
        <v>50</v>
      </c>
      <c r="AU3" s="37" t="s">
        <v>51</v>
      </c>
    </row>
    <row r="4" spans="2:47" s="103" customFormat="1" ht="6.95" customHeight="1" x14ac:dyDescent="0.25">
      <c r="B4" s="100"/>
      <c r="C4" s="100"/>
      <c r="D4" s="101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</row>
    <row r="5" spans="2:47" ht="21" customHeight="1" x14ac:dyDescent="0.25">
      <c r="B5" s="312" t="s">
        <v>59</v>
      </c>
      <c r="C5" s="114" t="s">
        <v>60</v>
      </c>
      <c r="D5" s="115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7"/>
    </row>
    <row r="6" spans="2:47" ht="21" customHeight="1" x14ac:dyDescent="0.25">
      <c r="B6" s="313"/>
      <c r="C6" s="16" t="s">
        <v>61</v>
      </c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118"/>
    </row>
    <row r="7" spans="2:47" ht="21" customHeight="1" x14ac:dyDescent="0.25">
      <c r="B7" s="313"/>
      <c r="C7" s="16" t="s">
        <v>62</v>
      </c>
      <c r="D7" s="38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119"/>
    </row>
    <row r="8" spans="2:47" ht="21" customHeight="1" x14ac:dyDescent="0.25">
      <c r="B8" s="313"/>
      <c r="C8" s="16" t="s">
        <v>63</v>
      </c>
      <c r="D8" s="40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118"/>
    </row>
    <row r="9" spans="2:47" ht="21" customHeight="1" x14ac:dyDescent="0.25">
      <c r="B9" s="313"/>
      <c r="C9" s="16" t="s">
        <v>64</v>
      </c>
      <c r="D9" s="38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119"/>
    </row>
    <row r="10" spans="2:47" ht="21" customHeight="1" x14ac:dyDescent="0.25">
      <c r="B10" s="313"/>
      <c r="C10" s="16" t="s">
        <v>65</v>
      </c>
      <c r="D10" s="40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118"/>
    </row>
    <row r="11" spans="2:47" ht="21" customHeight="1" x14ac:dyDescent="0.25">
      <c r="B11" s="313"/>
      <c r="C11" s="16" t="s">
        <v>66</v>
      </c>
      <c r="D11" s="38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119"/>
    </row>
    <row r="12" spans="2:47" ht="21" customHeight="1" x14ac:dyDescent="0.25">
      <c r="B12" s="313"/>
      <c r="C12" s="16" t="s">
        <v>67</v>
      </c>
      <c r="D12" s="40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118"/>
    </row>
    <row r="13" spans="2:47" ht="21" customHeight="1" x14ac:dyDescent="0.25">
      <c r="B13" s="313"/>
      <c r="C13" s="16" t="s">
        <v>68</v>
      </c>
      <c r="D13" s="38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119"/>
    </row>
    <row r="14" spans="2:47" ht="21" customHeight="1" x14ac:dyDescent="0.25">
      <c r="B14" s="314"/>
      <c r="C14" s="120" t="s">
        <v>69</v>
      </c>
      <c r="D14" s="121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3"/>
    </row>
  </sheetData>
  <mergeCells count="14">
    <mergeCell ref="B3:C3"/>
    <mergeCell ref="B5:B14"/>
    <mergeCell ref="AJ2:AM2"/>
    <mergeCell ref="AN2:AQ2"/>
    <mergeCell ref="AR2:AU2"/>
    <mergeCell ref="X2:AA2"/>
    <mergeCell ref="AB2:AE2"/>
    <mergeCell ref="AF2:AI2"/>
    <mergeCell ref="L2:O2"/>
    <mergeCell ref="P2:S2"/>
    <mergeCell ref="T2:W2"/>
    <mergeCell ref="B2:C2"/>
    <mergeCell ref="D2:G2"/>
    <mergeCell ref="H2:K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R68"/>
  <sheetViews>
    <sheetView showGridLines="0" zoomScale="85" zoomScaleNormal="85" workbookViewId="0">
      <pane xSplit="3" ySplit="3" topLeftCell="D4" activePane="bottomRight" state="frozen"/>
      <selection pane="topRight" activeCell="D1" sqref="D1"/>
      <selection pane="bottomLeft" activeCell="A6" sqref="A6"/>
      <selection pane="bottomRight" activeCell="B2" sqref="B2:C2"/>
    </sheetView>
  </sheetViews>
  <sheetFormatPr defaultRowHeight="17.25" x14ac:dyDescent="0.3"/>
  <cols>
    <col min="1" max="1" width="4.42578125" style="3" customWidth="1"/>
    <col min="2" max="2" width="21.5703125" style="1" customWidth="1"/>
    <col min="3" max="3" width="46.42578125" style="1" customWidth="1"/>
    <col min="4" max="16" width="15.5703125" style="2" bestFit="1" customWidth="1"/>
    <col min="17" max="18" width="20.140625" style="2" customWidth="1"/>
    <col min="19" max="16384" width="9.140625" style="3"/>
  </cols>
  <sheetData>
    <row r="1" spans="1:18" ht="6.75" customHeight="1" x14ac:dyDescent="0.3"/>
    <row r="2" spans="1:18" ht="21" customHeight="1" x14ac:dyDescent="0.3">
      <c r="B2" s="311" t="s">
        <v>0</v>
      </c>
      <c r="C2" s="311"/>
      <c r="D2" s="14" t="s">
        <v>1</v>
      </c>
    </row>
    <row r="3" spans="1:18" ht="5.25" customHeight="1" x14ac:dyDescent="0.3"/>
    <row r="4" spans="1:18" s="6" customFormat="1" ht="21" customHeight="1" x14ac:dyDescent="0.25">
      <c r="B4" s="311" t="s">
        <v>46</v>
      </c>
      <c r="C4" s="311"/>
      <c r="D4" s="315">
        <v>2020</v>
      </c>
      <c r="E4" s="315">
        <v>2021</v>
      </c>
      <c r="F4" s="315">
        <v>2022</v>
      </c>
      <c r="G4" s="315">
        <v>2023</v>
      </c>
      <c r="H4" s="315">
        <v>2024</v>
      </c>
      <c r="I4" s="315">
        <v>2025</v>
      </c>
      <c r="J4" s="315">
        <v>2026</v>
      </c>
      <c r="K4" s="315">
        <v>2027</v>
      </c>
      <c r="L4" s="315">
        <v>2028</v>
      </c>
      <c r="M4" s="315">
        <v>2029</v>
      </c>
      <c r="N4" s="315">
        <v>2030</v>
      </c>
      <c r="O4" s="315">
        <v>2031</v>
      </c>
      <c r="P4" s="315">
        <v>2032</v>
      </c>
    </row>
    <row r="5" spans="1:18" s="6" customFormat="1" ht="20.25" customHeight="1" x14ac:dyDescent="0.25">
      <c r="B5" s="311" t="s">
        <v>47</v>
      </c>
      <c r="C5" s="311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</row>
    <row r="6" spans="1:18" s="108" customFormat="1" ht="6.95" customHeight="1" x14ac:dyDescent="0.25">
      <c r="A6" s="104"/>
      <c r="B6" s="102"/>
      <c r="C6" s="105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1:18" ht="21" customHeight="1" x14ac:dyDescent="0.3">
      <c r="A7" s="50"/>
      <c r="B7" s="316" t="s">
        <v>97</v>
      </c>
      <c r="C7" s="223" t="s">
        <v>12</v>
      </c>
      <c r="D7" s="135">
        <f t="shared" ref="D7" si="0">SUM(D8:D12)</f>
        <v>0</v>
      </c>
      <c r="E7" s="135">
        <f t="shared" ref="E7:J7" si="1">SUM(E8:E12)</f>
        <v>0</v>
      </c>
      <c r="F7" s="135">
        <f t="shared" si="1"/>
        <v>0</v>
      </c>
      <c r="G7" s="135">
        <f t="shared" si="1"/>
        <v>0</v>
      </c>
      <c r="H7" s="135">
        <f t="shared" si="1"/>
        <v>0</v>
      </c>
      <c r="I7" s="135">
        <f t="shared" si="1"/>
        <v>0</v>
      </c>
      <c r="J7" s="135">
        <f t="shared" si="1"/>
        <v>0</v>
      </c>
      <c r="K7" s="135">
        <f t="shared" ref="K7:P7" si="2">SUM(K8:K12)</f>
        <v>0</v>
      </c>
      <c r="L7" s="135">
        <f t="shared" si="2"/>
        <v>0</v>
      </c>
      <c r="M7" s="135">
        <f t="shared" si="2"/>
        <v>0</v>
      </c>
      <c r="N7" s="135">
        <f t="shared" si="2"/>
        <v>0</v>
      </c>
      <c r="O7" s="135">
        <f t="shared" si="2"/>
        <v>0</v>
      </c>
      <c r="P7" s="224">
        <f t="shared" si="2"/>
        <v>0</v>
      </c>
      <c r="Q7" s="134"/>
      <c r="R7" s="5"/>
    </row>
    <row r="8" spans="1:18" x14ac:dyDescent="0.3">
      <c r="A8" s="50"/>
      <c r="B8" s="317"/>
      <c r="C8" s="137" t="s">
        <v>6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67"/>
      <c r="Q8" s="134"/>
      <c r="R8" s="5"/>
    </row>
    <row r="9" spans="1:18" x14ac:dyDescent="0.3">
      <c r="A9" s="50"/>
      <c r="B9" s="317"/>
      <c r="C9" s="137" t="s">
        <v>7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167"/>
      <c r="Q9" s="134"/>
      <c r="R9" s="5"/>
    </row>
    <row r="10" spans="1:18" x14ac:dyDescent="0.3">
      <c r="A10" s="50"/>
      <c r="B10" s="317"/>
      <c r="C10" s="137" t="s">
        <v>8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167"/>
      <c r="Q10" s="134"/>
      <c r="R10" s="5"/>
    </row>
    <row r="11" spans="1:18" x14ac:dyDescent="0.3">
      <c r="A11" s="50"/>
      <c r="B11" s="317"/>
      <c r="C11" s="137" t="s">
        <v>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167"/>
      <c r="Q11" s="134"/>
      <c r="R11" s="5"/>
    </row>
    <row r="12" spans="1:18" x14ac:dyDescent="0.3">
      <c r="A12" s="50"/>
      <c r="B12" s="317"/>
      <c r="C12" s="138" t="s">
        <v>10</v>
      </c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68"/>
      <c r="Q12" s="134"/>
      <c r="R12" s="5"/>
    </row>
    <row r="13" spans="1:18" ht="6.95" customHeight="1" x14ac:dyDescent="0.3">
      <c r="A13" s="50"/>
      <c r="B13" s="318"/>
      <c r="C13" s="66"/>
      <c r="D13" s="49"/>
      <c r="E13" s="49"/>
      <c r="F13" s="49"/>
      <c r="G13" s="49"/>
      <c r="H13" s="49"/>
      <c r="I13" s="49"/>
      <c r="J13" s="49"/>
      <c r="K13" s="55"/>
      <c r="L13" s="55"/>
      <c r="M13" s="55"/>
      <c r="N13" s="55"/>
      <c r="O13" s="55"/>
      <c r="P13" s="55"/>
      <c r="Q13" s="5"/>
      <c r="R13" s="5"/>
    </row>
    <row r="14" spans="1:18" ht="21" customHeight="1" x14ac:dyDescent="0.3">
      <c r="A14" s="50"/>
      <c r="B14" s="317"/>
      <c r="C14" s="223" t="s">
        <v>123</v>
      </c>
      <c r="D14" s="135"/>
      <c r="E14" s="135"/>
      <c r="F14" s="135"/>
      <c r="G14" s="135"/>
      <c r="H14" s="135"/>
      <c r="I14" s="135"/>
      <c r="J14" s="135"/>
      <c r="K14" s="135"/>
      <c r="L14" s="136"/>
      <c r="M14" s="136"/>
      <c r="N14" s="136"/>
      <c r="O14" s="136"/>
      <c r="P14" s="225"/>
      <c r="Q14" s="134"/>
      <c r="R14" s="5"/>
    </row>
    <row r="15" spans="1:18" x14ac:dyDescent="0.3">
      <c r="A15" s="50"/>
      <c r="B15" s="317"/>
      <c r="C15" s="137" t="s">
        <v>6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167"/>
      <c r="Q15" s="134"/>
      <c r="R15" s="5"/>
    </row>
    <row r="16" spans="1:18" x14ac:dyDescent="0.3">
      <c r="A16" s="50"/>
      <c r="B16" s="317"/>
      <c r="C16" s="137" t="s">
        <v>7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167"/>
      <c r="Q16" s="134"/>
      <c r="R16" s="5"/>
    </row>
    <row r="17" spans="1:18" x14ac:dyDescent="0.3">
      <c r="A17" s="50"/>
      <c r="B17" s="317"/>
      <c r="C17" s="137" t="s">
        <v>8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167"/>
      <c r="Q17" s="134"/>
      <c r="R17" s="5"/>
    </row>
    <row r="18" spans="1:18" x14ac:dyDescent="0.3">
      <c r="A18" s="50"/>
      <c r="B18" s="317"/>
      <c r="C18" s="137" t="s">
        <v>9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167"/>
      <c r="Q18" s="134"/>
      <c r="R18" s="5"/>
    </row>
    <row r="19" spans="1:18" x14ac:dyDescent="0.3">
      <c r="A19" s="50"/>
      <c r="B19" s="317"/>
      <c r="C19" s="138" t="s">
        <v>10</v>
      </c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68"/>
      <c r="Q19" s="134"/>
      <c r="R19" s="5"/>
    </row>
    <row r="20" spans="1:18" ht="6.95" customHeight="1" x14ac:dyDescent="0.3">
      <c r="A20" s="50"/>
      <c r="B20" s="318"/>
      <c r="C20" s="66"/>
      <c r="D20" s="49"/>
      <c r="E20" s="49"/>
      <c r="F20" s="49"/>
      <c r="G20" s="49"/>
      <c r="H20" s="49"/>
      <c r="I20" s="49"/>
      <c r="J20" s="49"/>
      <c r="K20" s="55"/>
      <c r="L20" s="55"/>
      <c r="M20" s="55"/>
      <c r="N20" s="55"/>
      <c r="O20" s="55"/>
      <c r="P20" s="55"/>
      <c r="Q20" s="5"/>
      <c r="R20" s="5"/>
    </row>
    <row r="21" spans="1:18" ht="21" customHeight="1" x14ac:dyDescent="0.3">
      <c r="A21" s="50"/>
      <c r="B21" s="317"/>
      <c r="C21" s="226" t="s">
        <v>124</v>
      </c>
      <c r="D21" s="145">
        <f>SUM(D22:D26)</f>
        <v>0</v>
      </c>
      <c r="E21" s="135">
        <f>SUM(E22:E26)</f>
        <v>0</v>
      </c>
      <c r="F21" s="135">
        <f t="shared" ref="F21:J21" si="3">SUM(F22:F26)</f>
        <v>0</v>
      </c>
      <c r="G21" s="135">
        <f t="shared" si="3"/>
        <v>0</v>
      </c>
      <c r="H21" s="135">
        <f t="shared" si="3"/>
        <v>0</v>
      </c>
      <c r="I21" s="135">
        <f t="shared" si="3"/>
        <v>0</v>
      </c>
      <c r="J21" s="135">
        <f t="shared" si="3"/>
        <v>0</v>
      </c>
      <c r="K21" s="135">
        <f t="shared" ref="K21:N21" si="4">SUM(K22:K26)</f>
        <v>0</v>
      </c>
      <c r="L21" s="135">
        <f t="shared" si="4"/>
        <v>0</v>
      </c>
      <c r="M21" s="135">
        <f t="shared" si="4"/>
        <v>0</v>
      </c>
      <c r="N21" s="135">
        <f t="shared" si="4"/>
        <v>0</v>
      </c>
      <c r="O21" s="135">
        <f>SUM(O22:O26)</f>
        <v>0</v>
      </c>
      <c r="P21" s="224">
        <f>SUM(P22:P26)</f>
        <v>0</v>
      </c>
      <c r="Q21" s="134"/>
      <c r="R21" s="5"/>
    </row>
    <row r="22" spans="1:18" x14ac:dyDescent="0.3">
      <c r="A22" s="50"/>
      <c r="B22" s="317"/>
      <c r="C22" s="227" t="s">
        <v>6</v>
      </c>
      <c r="D22" s="63">
        <f>D8*D15</f>
        <v>0</v>
      </c>
      <c r="E22" s="7">
        <f t="shared" ref="E22:P22" si="5">E8*E15</f>
        <v>0</v>
      </c>
      <c r="F22" s="7">
        <f t="shared" si="5"/>
        <v>0</v>
      </c>
      <c r="G22" s="7">
        <f t="shared" si="5"/>
        <v>0</v>
      </c>
      <c r="H22" s="7">
        <f t="shared" si="5"/>
        <v>0</v>
      </c>
      <c r="I22" s="7">
        <f t="shared" si="5"/>
        <v>0</v>
      </c>
      <c r="J22" s="7">
        <f t="shared" si="5"/>
        <v>0</v>
      </c>
      <c r="K22" s="18">
        <f t="shared" si="5"/>
        <v>0</v>
      </c>
      <c r="L22" s="18">
        <f t="shared" si="5"/>
        <v>0</v>
      </c>
      <c r="M22" s="18">
        <f t="shared" si="5"/>
        <v>0</v>
      </c>
      <c r="N22" s="18">
        <f t="shared" si="5"/>
        <v>0</v>
      </c>
      <c r="O22" s="18">
        <f t="shared" si="5"/>
        <v>0</v>
      </c>
      <c r="P22" s="201">
        <f t="shared" si="5"/>
        <v>0</v>
      </c>
      <c r="Q22" s="134"/>
      <c r="R22" s="5"/>
    </row>
    <row r="23" spans="1:18" x14ac:dyDescent="0.3">
      <c r="A23" s="50"/>
      <c r="B23" s="317"/>
      <c r="C23" s="227" t="s">
        <v>7</v>
      </c>
      <c r="D23" s="63">
        <f t="shared" ref="D23:P23" si="6">D9*D16</f>
        <v>0</v>
      </c>
      <c r="E23" s="7">
        <f t="shared" si="6"/>
        <v>0</v>
      </c>
      <c r="F23" s="7">
        <f t="shared" si="6"/>
        <v>0</v>
      </c>
      <c r="G23" s="7">
        <f t="shared" si="6"/>
        <v>0</v>
      </c>
      <c r="H23" s="7">
        <f t="shared" si="6"/>
        <v>0</v>
      </c>
      <c r="I23" s="7">
        <f t="shared" si="6"/>
        <v>0</v>
      </c>
      <c r="J23" s="7">
        <f t="shared" si="6"/>
        <v>0</v>
      </c>
      <c r="K23" s="18">
        <f t="shared" si="6"/>
        <v>0</v>
      </c>
      <c r="L23" s="18">
        <f t="shared" si="6"/>
        <v>0</v>
      </c>
      <c r="M23" s="18">
        <f t="shared" si="6"/>
        <v>0</v>
      </c>
      <c r="N23" s="18">
        <f t="shared" si="6"/>
        <v>0</v>
      </c>
      <c r="O23" s="18">
        <f t="shared" si="6"/>
        <v>0</v>
      </c>
      <c r="P23" s="201">
        <f t="shared" si="6"/>
        <v>0</v>
      </c>
      <c r="Q23" s="134"/>
      <c r="R23" s="5"/>
    </row>
    <row r="24" spans="1:18" x14ac:dyDescent="0.3">
      <c r="A24" s="50"/>
      <c r="B24" s="317"/>
      <c r="C24" s="227" t="s">
        <v>8</v>
      </c>
      <c r="D24" s="63">
        <f t="shared" ref="D24:P24" si="7">D10*D17</f>
        <v>0</v>
      </c>
      <c r="E24" s="7">
        <f t="shared" si="7"/>
        <v>0</v>
      </c>
      <c r="F24" s="7">
        <f t="shared" si="7"/>
        <v>0</v>
      </c>
      <c r="G24" s="7">
        <f t="shared" si="7"/>
        <v>0</v>
      </c>
      <c r="H24" s="7">
        <f t="shared" si="7"/>
        <v>0</v>
      </c>
      <c r="I24" s="7">
        <f t="shared" si="7"/>
        <v>0</v>
      </c>
      <c r="J24" s="7">
        <f t="shared" si="7"/>
        <v>0</v>
      </c>
      <c r="K24" s="18">
        <f t="shared" si="7"/>
        <v>0</v>
      </c>
      <c r="L24" s="18">
        <f t="shared" si="7"/>
        <v>0</v>
      </c>
      <c r="M24" s="18">
        <f t="shared" si="7"/>
        <v>0</v>
      </c>
      <c r="N24" s="18">
        <f t="shared" si="7"/>
        <v>0</v>
      </c>
      <c r="O24" s="18">
        <f t="shared" si="7"/>
        <v>0</v>
      </c>
      <c r="P24" s="201">
        <f t="shared" si="7"/>
        <v>0</v>
      </c>
      <c r="Q24" s="134"/>
      <c r="R24" s="5"/>
    </row>
    <row r="25" spans="1:18" x14ac:dyDescent="0.3">
      <c r="A25" s="50"/>
      <c r="B25" s="317"/>
      <c r="C25" s="227" t="s">
        <v>9</v>
      </c>
      <c r="D25" s="63">
        <f t="shared" ref="D25:P25" si="8">D11*D18</f>
        <v>0</v>
      </c>
      <c r="E25" s="7">
        <f t="shared" si="8"/>
        <v>0</v>
      </c>
      <c r="F25" s="7">
        <f t="shared" si="8"/>
        <v>0</v>
      </c>
      <c r="G25" s="7">
        <f t="shared" si="8"/>
        <v>0</v>
      </c>
      <c r="H25" s="7">
        <f t="shared" si="8"/>
        <v>0</v>
      </c>
      <c r="I25" s="7">
        <f t="shared" si="8"/>
        <v>0</v>
      </c>
      <c r="J25" s="7">
        <f t="shared" si="8"/>
        <v>0</v>
      </c>
      <c r="K25" s="18">
        <f t="shared" si="8"/>
        <v>0</v>
      </c>
      <c r="L25" s="18">
        <f t="shared" si="8"/>
        <v>0</v>
      </c>
      <c r="M25" s="18">
        <f t="shared" si="8"/>
        <v>0</v>
      </c>
      <c r="N25" s="18">
        <f t="shared" si="8"/>
        <v>0</v>
      </c>
      <c r="O25" s="18">
        <f t="shared" si="8"/>
        <v>0</v>
      </c>
      <c r="P25" s="201">
        <f t="shared" si="8"/>
        <v>0</v>
      </c>
      <c r="Q25" s="134"/>
      <c r="R25" s="5"/>
    </row>
    <row r="26" spans="1:18" x14ac:dyDescent="0.3">
      <c r="A26" s="50"/>
      <c r="B26" s="319"/>
      <c r="C26" s="228" t="s">
        <v>10</v>
      </c>
      <c r="D26" s="146">
        <f t="shared" ref="D26:P26" si="9">D12*D19</f>
        <v>0</v>
      </c>
      <c r="E26" s="139">
        <f t="shared" si="9"/>
        <v>0</v>
      </c>
      <c r="F26" s="139">
        <f t="shared" si="9"/>
        <v>0</v>
      </c>
      <c r="G26" s="139">
        <f t="shared" si="9"/>
        <v>0</v>
      </c>
      <c r="H26" s="139">
        <f t="shared" si="9"/>
        <v>0</v>
      </c>
      <c r="I26" s="139">
        <f t="shared" si="9"/>
        <v>0</v>
      </c>
      <c r="J26" s="139">
        <f t="shared" si="9"/>
        <v>0</v>
      </c>
      <c r="K26" s="140">
        <f t="shared" si="9"/>
        <v>0</v>
      </c>
      <c r="L26" s="140">
        <f t="shared" si="9"/>
        <v>0</v>
      </c>
      <c r="M26" s="140">
        <f t="shared" si="9"/>
        <v>0</v>
      </c>
      <c r="N26" s="140">
        <f t="shared" si="9"/>
        <v>0</v>
      </c>
      <c r="O26" s="140">
        <f t="shared" si="9"/>
        <v>0</v>
      </c>
      <c r="P26" s="202">
        <f t="shared" si="9"/>
        <v>0</v>
      </c>
      <c r="Q26" s="134"/>
      <c r="R26" s="5"/>
    </row>
    <row r="27" spans="1:18" x14ac:dyDescent="0.3">
      <c r="B27" s="44"/>
      <c r="C27" s="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5"/>
      <c r="R27" s="5"/>
    </row>
    <row r="28" spans="1:18" ht="5.25" customHeight="1" x14ac:dyDescent="0.3"/>
    <row r="29" spans="1:18" s="6" customFormat="1" ht="21" customHeight="1" x14ac:dyDescent="0.25">
      <c r="B29" s="311" t="s">
        <v>46</v>
      </c>
      <c r="C29" s="311"/>
      <c r="D29" s="315">
        <v>2020</v>
      </c>
      <c r="E29" s="315">
        <v>2021</v>
      </c>
      <c r="F29" s="315">
        <v>2022</v>
      </c>
      <c r="G29" s="315">
        <v>2023</v>
      </c>
      <c r="H29" s="315">
        <v>2024</v>
      </c>
      <c r="I29" s="315">
        <v>2025</v>
      </c>
      <c r="J29" s="315">
        <v>2026</v>
      </c>
      <c r="K29" s="315">
        <v>2027</v>
      </c>
      <c r="L29" s="315">
        <v>2028</v>
      </c>
      <c r="M29" s="315">
        <v>2029</v>
      </c>
      <c r="N29" s="315">
        <v>2030</v>
      </c>
      <c r="O29" s="315">
        <v>2031</v>
      </c>
      <c r="P29" s="315">
        <v>2032</v>
      </c>
    </row>
    <row r="30" spans="1:18" s="6" customFormat="1" ht="20.25" customHeight="1" x14ac:dyDescent="0.25">
      <c r="B30" s="311" t="s">
        <v>47</v>
      </c>
      <c r="C30" s="311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</row>
    <row r="31" spans="1:18" s="108" customFormat="1" ht="6.95" customHeight="1" x14ac:dyDescent="0.25">
      <c r="A31" s="104"/>
      <c r="B31" s="102"/>
      <c r="C31" s="105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7"/>
    </row>
    <row r="32" spans="1:18" s="10" customFormat="1" ht="21" customHeight="1" x14ac:dyDescent="0.25">
      <c r="A32" s="131"/>
      <c r="B32" s="320" t="s">
        <v>11</v>
      </c>
      <c r="C32" s="150" t="s">
        <v>91</v>
      </c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61"/>
      <c r="Q32" s="148"/>
      <c r="R32" s="4"/>
    </row>
    <row r="33" spans="1:18" s="10" customFormat="1" ht="21" customHeight="1" x14ac:dyDescent="0.25">
      <c r="A33" s="131"/>
      <c r="B33" s="323"/>
      <c r="C33" s="149" t="s">
        <v>90</v>
      </c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62"/>
      <c r="Q33" s="148"/>
      <c r="R33" s="4"/>
    </row>
    <row r="34" spans="1:18" ht="6.75" customHeight="1" x14ac:dyDescent="0.3">
      <c r="B34" s="128"/>
      <c r="C34" s="163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"/>
      <c r="R34" s="5"/>
    </row>
    <row r="35" spans="1:18" s="10" customFormat="1" ht="21" customHeight="1" x14ac:dyDescent="0.25">
      <c r="A35" s="131"/>
      <c r="B35" s="320" t="s">
        <v>96</v>
      </c>
      <c r="C35" s="164" t="s">
        <v>93</v>
      </c>
      <c r="D35" s="178">
        <f>+D21</f>
        <v>0</v>
      </c>
      <c r="E35" s="46">
        <f>+E21</f>
        <v>0</v>
      </c>
      <c r="F35" s="46">
        <f t="shared" ref="F35:I35" si="10">+F21</f>
        <v>0</v>
      </c>
      <c r="G35" s="46">
        <f t="shared" si="10"/>
        <v>0</v>
      </c>
      <c r="H35" s="46">
        <f t="shared" si="10"/>
        <v>0</v>
      </c>
      <c r="I35" s="46">
        <f t="shared" si="10"/>
        <v>0</v>
      </c>
      <c r="J35" s="46">
        <f t="shared" ref="J35:P35" si="11">+J21</f>
        <v>0</v>
      </c>
      <c r="K35" s="46">
        <f t="shared" si="11"/>
        <v>0</v>
      </c>
      <c r="L35" s="46">
        <f t="shared" si="11"/>
        <v>0</v>
      </c>
      <c r="M35" s="46">
        <f t="shared" si="11"/>
        <v>0</v>
      </c>
      <c r="N35" s="46">
        <f t="shared" si="11"/>
        <v>0</v>
      </c>
      <c r="O35" s="46">
        <f t="shared" si="11"/>
        <v>0</v>
      </c>
      <c r="P35" s="179">
        <f t="shared" si="11"/>
        <v>0</v>
      </c>
      <c r="Q35" s="148"/>
      <c r="R35" s="4"/>
    </row>
    <row r="36" spans="1:18" s="130" customFormat="1" ht="21" customHeight="1" x14ac:dyDescent="0.25">
      <c r="A36" s="132"/>
      <c r="B36" s="321"/>
      <c r="C36" s="160" t="s">
        <v>94</v>
      </c>
      <c r="D36" s="174" t="e">
        <f>+D35/D32</f>
        <v>#DIV/0!</v>
      </c>
      <c r="E36" s="124" t="e">
        <f>+E35/E32</f>
        <v>#DIV/0!</v>
      </c>
      <c r="F36" s="124" t="e">
        <f>+F35/F32</f>
        <v>#DIV/0!</v>
      </c>
      <c r="G36" s="124" t="e">
        <f>+G35/G32</f>
        <v>#DIV/0!</v>
      </c>
      <c r="H36" s="124" t="e">
        <f>+H35/H32</f>
        <v>#DIV/0!</v>
      </c>
      <c r="I36" s="124" t="e">
        <f t="shared" ref="I36:P36" si="12">+I35/I32</f>
        <v>#DIV/0!</v>
      </c>
      <c r="J36" s="124" t="e">
        <f t="shared" si="12"/>
        <v>#DIV/0!</v>
      </c>
      <c r="K36" s="124" t="e">
        <f t="shared" si="12"/>
        <v>#DIV/0!</v>
      </c>
      <c r="L36" s="124" t="e">
        <f t="shared" si="12"/>
        <v>#DIV/0!</v>
      </c>
      <c r="M36" s="124" t="e">
        <f t="shared" si="12"/>
        <v>#DIV/0!</v>
      </c>
      <c r="N36" s="124" t="e">
        <f t="shared" si="12"/>
        <v>#DIV/0!</v>
      </c>
      <c r="O36" s="124" t="e">
        <f t="shared" si="12"/>
        <v>#DIV/0!</v>
      </c>
      <c r="P36" s="175" t="e">
        <f t="shared" si="12"/>
        <v>#DIV/0!</v>
      </c>
      <c r="Q36" s="147"/>
    </row>
    <row r="37" spans="1:18" s="130" customFormat="1" ht="21" customHeight="1" x14ac:dyDescent="0.25">
      <c r="A37" s="132"/>
      <c r="B37" s="321"/>
      <c r="C37" s="165" t="s">
        <v>107</v>
      </c>
      <c r="D37" s="176" t="s">
        <v>95</v>
      </c>
      <c r="E37" s="125" t="e">
        <f>+E35/D35-1</f>
        <v>#DIV/0!</v>
      </c>
      <c r="F37" s="125" t="e">
        <f>+F35/E35-1</f>
        <v>#DIV/0!</v>
      </c>
      <c r="G37" s="125" t="e">
        <f>+G35/F35-1</f>
        <v>#DIV/0!</v>
      </c>
      <c r="H37" s="125" t="e">
        <f>+H35/G35-1</f>
        <v>#DIV/0!</v>
      </c>
      <c r="I37" s="125" t="e">
        <f>+I35/H35-1</f>
        <v>#DIV/0!</v>
      </c>
      <c r="J37" s="125" t="e">
        <f t="shared" ref="J37:P37" si="13">+J35/I35-1</f>
        <v>#DIV/0!</v>
      </c>
      <c r="K37" s="125" t="e">
        <f t="shared" si="13"/>
        <v>#DIV/0!</v>
      </c>
      <c r="L37" s="125" t="e">
        <f t="shared" si="13"/>
        <v>#DIV/0!</v>
      </c>
      <c r="M37" s="125" t="e">
        <f t="shared" si="13"/>
        <v>#DIV/0!</v>
      </c>
      <c r="N37" s="125" t="e">
        <f t="shared" si="13"/>
        <v>#DIV/0!</v>
      </c>
      <c r="O37" s="125" t="e">
        <f t="shared" si="13"/>
        <v>#DIV/0!</v>
      </c>
      <c r="P37" s="177" t="e">
        <f t="shared" si="13"/>
        <v>#DIV/0!</v>
      </c>
      <c r="Q37" s="147"/>
    </row>
    <row r="38" spans="1:18" ht="6.95" customHeight="1" x14ac:dyDescent="0.3">
      <c r="A38" s="50"/>
      <c r="B38" s="321"/>
      <c r="C38" s="15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148"/>
      <c r="R38" s="5"/>
    </row>
    <row r="39" spans="1:18" s="130" customFormat="1" ht="21" customHeight="1" x14ac:dyDescent="0.25">
      <c r="A39" s="132"/>
      <c r="B39" s="321"/>
      <c r="C39" s="164" t="s">
        <v>92</v>
      </c>
      <c r="D39" s="171">
        <f>+D7</f>
        <v>0</v>
      </c>
      <c r="E39" s="172">
        <f>+E7</f>
        <v>0</v>
      </c>
      <c r="F39" s="172">
        <f t="shared" ref="F39:M39" si="14">+F7</f>
        <v>0</v>
      </c>
      <c r="G39" s="172">
        <f t="shared" si="14"/>
        <v>0</v>
      </c>
      <c r="H39" s="172">
        <f t="shared" si="14"/>
        <v>0</v>
      </c>
      <c r="I39" s="172">
        <f t="shared" si="14"/>
        <v>0</v>
      </c>
      <c r="J39" s="172">
        <f t="shared" si="14"/>
        <v>0</v>
      </c>
      <c r="K39" s="172">
        <f t="shared" si="14"/>
        <v>0</v>
      </c>
      <c r="L39" s="172">
        <f t="shared" si="14"/>
        <v>0</v>
      </c>
      <c r="M39" s="172">
        <f t="shared" si="14"/>
        <v>0</v>
      </c>
      <c r="N39" s="172">
        <f t="shared" ref="N39:P39" si="15">+N7</f>
        <v>0</v>
      </c>
      <c r="O39" s="172">
        <f t="shared" si="15"/>
        <v>0</v>
      </c>
      <c r="P39" s="173">
        <f t="shared" si="15"/>
        <v>0</v>
      </c>
      <c r="Q39" s="147"/>
    </row>
    <row r="40" spans="1:18" s="130" customFormat="1" ht="21" customHeight="1" x14ac:dyDescent="0.25">
      <c r="A40" s="132"/>
      <c r="B40" s="321"/>
      <c r="C40" s="160" t="s">
        <v>94</v>
      </c>
      <c r="D40" s="174" t="e">
        <f>+D39/D33</f>
        <v>#DIV/0!</v>
      </c>
      <c r="E40" s="124" t="e">
        <f>+E39/E33</f>
        <v>#DIV/0!</v>
      </c>
      <c r="F40" s="124" t="e">
        <f>+F39/F33</f>
        <v>#DIV/0!</v>
      </c>
      <c r="G40" s="124" t="e">
        <f>+G39/G33</f>
        <v>#DIV/0!</v>
      </c>
      <c r="H40" s="124" t="e">
        <f>+H39/H33</f>
        <v>#DIV/0!</v>
      </c>
      <c r="I40" s="124" t="e">
        <f t="shared" ref="I40:P40" si="16">+I39/I33</f>
        <v>#DIV/0!</v>
      </c>
      <c r="J40" s="124" t="e">
        <f t="shared" si="16"/>
        <v>#DIV/0!</v>
      </c>
      <c r="K40" s="124" t="e">
        <f t="shared" si="16"/>
        <v>#DIV/0!</v>
      </c>
      <c r="L40" s="124" t="e">
        <f t="shared" si="16"/>
        <v>#DIV/0!</v>
      </c>
      <c r="M40" s="124" t="e">
        <f t="shared" si="16"/>
        <v>#DIV/0!</v>
      </c>
      <c r="N40" s="124" t="e">
        <f t="shared" si="16"/>
        <v>#DIV/0!</v>
      </c>
      <c r="O40" s="124" t="e">
        <f t="shared" si="16"/>
        <v>#DIV/0!</v>
      </c>
      <c r="P40" s="175" t="e">
        <f t="shared" si="16"/>
        <v>#DIV/0!</v>
      </c>
      <c r="Q40" s="147"/>
    </row>
    <row r="41" spans="1:18" s="130" customFormat="1" ht="21" customHeight="1" x14ac:dyDescent="0.25">
      <c r="A41" s="132"/>
      <c r="B41" s="322"/>
      <c r="C41" s="165" t="s">
        <v>108</v>
      </c>
      <c r="D41" s="176" t="s">
        <v>95</v>
      </c>
      <c r="E41" s="125" t="e">
        <f>+E39/D39-1</f>
        <v>#DIV/0!</v>
      </c>
      <c r="F41" s="125" t="e">
        <f>+F39/E39-1</f>
        <v>#DIV/0!</v>
      </c>
      <c r="G41" s="125" t="e">
        <f>+G39/F39-1</f>
        <v>#DIV/0!</v>
      </c>
      <c r="H41" s="125" t="e">
        <f>+H39/G39-1</f>
        <v>#DIV/0!</v>
      </c>
      <c r="I41" s="125" t="e">
        <f>+I39/H39-1</f>
        <v>#DIV/0!</v>
      </c>
      <c r="J41" s="125" t="e">
        <f t="shared" ref="J41:P41" si="17">+J39/I39-1</f>
        <v>#DIV/0!</v>
      </c>
      <c r="K41" s="125" t="e">
        <f t="shared" si="17"/>
        <v>#DIV/0!</v>
      </c>
      <c r="L41" s="125" t="e">
        <f t="shared" si="17"/>
        <v>#DIV/0!</v>
      </c>
      <c r="M41" s="125" t="e">
        <f t="shared" si="17"/>
        <v>#DIV/0!</v>
      </c>
      <c r="N41" s="125" t="e">
        <f t="shared" si="17"/>
        <v>#DIV/0!</v>
      </c>
      <c r="O41" s="125" t="e">
        <f t="shared" si="17"/>
        <v>#DIV/0!</v>
      </c>
      <c r="P41" s="177" t="e">
        <f t="shared" si="17"/>
        <v>#DIV/0!</v>
      </c>
      <c r="Q41" s="147"/>
    </row>
    <row r="42" spans="1:18" x14ac:dyDescent="0.3">
      <c r="B42" s="44"/>
      <c r="C42" s="44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"/>
      <c r="R42" s="5"/>
    </row>
    <row r="43" spans="1:18" x14ac:dyDescent="0.3"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x14ac:dyDescent="0.3"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x14ac:dyDescent="0.3"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x14ac:dyDescent="0.3"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x14ac:dyDescent="0.3"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x14ac:dyDescent="0.3"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4:18" x14ac:dyDescent="0.3"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4:18" x14ac:dyDescent="0.3"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4:18" x14ac:dyDescent="0.3"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4:18" x14ac:dyDescent="0.3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4:18" x14ac:dyDescent="0.3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4:18" x14ac:dyDescent="0.3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4:18" x14ac:dyDescent="0.3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4:18" x14ac:dyDescent="0.3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4:18" x14ac:dyDescent="0.3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4:18" x14ac:dyDescent="0.3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4:18" x14ac:dyDescent="0.3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4:18" x14ac:dyDescent="0.3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4:18" x14ac:dyDescent="0.3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4:18" x14ac:dyDescent="0.3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4:18" x14ac:dyDescent="0.3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4:18" x14ac:dyDescent="0.3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4:18" x14ac:dyDescent="0.3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4:18" x14ac:dyDescent="0.3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4:18" x14ac:dyDescent="0.3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4:18" x14ac:dyDescent="0.3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</sheetData>
  <mergeCells count="34">
    <mergeCell ref="B35:B41"/>
    <mergeCell ref="N29:N30"/>
    <mergeCell ref="O29:O30"/>
    <mergeCell ref="P29:P30"/>
    <mergeCell ref="B30:C30"/>
    <mergeCell ref="B32:B33"/>
    <mergeCell ref="I29:I30"/>
    <mergeCell ref="J29:J30"/>
    <mergeCell ref="K29:K30"/>
    <mergeCell ref="L29:L30"/>
    <mergeCell ref="M29:M30"/>
    <mergeCell ref="G29:G30"/>
    <mergeCell ref="H29:H30"/>
    <mergeCell ref="B29:C29"/>
    <mergeCell ref="D29:D30"/>
    <mergeCell ref="E29:E30"/>
    <mergeCell ref="F29:F30"/>
    <mergeCell ref="B2:C2"/>
    <mergeCell ref="J4:J5"/>
    <mergeCell ref="B4:C4"/>
    <mergeCell ref="D4:D5"/>
    <mergeCell ref="E4:E5"/>
    <mergeCell ref="F4:F5"/>
    <mergeCell ref="G4:G5"/>
    <mergeCell ref="H4:H5"/>
    <mergeCell ref="P4:P5"/>
    <mergeCell ref="B5:C5"/>
    <mergeCell ref="B7:B26"/>
    <mergeCell ref="N4:N5"/>
    <mergeCell ref="O4:O5"/>
    <mergeCell ref="K4:K5"/>
    <mergeCell ref="L4:L5"/>
    <mergeCell ref="M4:M5"/>
    <mergeCell ref="I4:I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prm!$C$2:$C$5</xm:f>
          </x14:formula1>
          <xm:sqref>D2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R227"/>
  <sheetViews>
    <sheetView showGridLines="0" zoomScale="85" zoomScaleNormal="85" workbookViewId="0">
      <pane xSplit="3" ySplit="5" topLeftCell="D6" activePane="bottomRight" state="frozen"/>
      <selection activeCell="B30" sqref="B30:B39"/>
      <selection pane="topRight" activeCell="B30" sqref="B30:B39"/>
      <selection pane="bottomLeft" activeCell="B30" sqref="B30:B39"/>
      <selection pane="bottomRight" activeCell="B2" sqref="B2:C2"/>
    </sheetView>
  </sheetViews>
  <sheetFormatPr defaultRowHeight="18.75" x14ac:dyDescent="0.25"/>
  <cols>
    <col min="1" max="1" width="4.42578125" style="31" customWidth="1"/>
    <col min="2" max="2" width="21.5703125" style="32" customWidth="1"/>
    <col min="3" max="3" width="50.85546875" style="33" bestFit="1" customWidth="1"/>
    <col min="4" max="4" width="17" style="34" customWidth="1"/>
    <col min="5" max="5" width="16" style="34" bestFit="1" customWidth="1"/>
    <col min="6" max="6" width="16" style="35" bestFit="1" customWidth="1"/>
    <col min="7" max="16" width="16" style="23" bestFit="1" customWidth="1"/>
    <col min="17" max="16384" width="9.140625" style="31"/>
  </cols>
  <sheetData>
    <row r="1" spans="1:17" s="11" customFormat="1" ht="6.75" customHeight="1" x14ac:dyDescent="0.25">
      <c r="B1" s="9"/>
      <c r="C1" s="8"/>
      <c r="D1" s="6"/>
      <c r="E1" s="6"/>
      <c r="F1" s="12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7" s="11" customFormat="1" ht="21" customHeight="1" x14ac:dyDescent="0.25">
      <c r="B2" s="311" t="s">
        <v>42</v>
      </c>
      <c r="C2" s="311"/>
      <c r="D2" s="14" t="str">
        <f>+'Pazar Payı Projeksiyonu'!D2</f>
        <v>Seçiniz</v>
      </c>
      <c r="E2" s="6"/>
      <c r="F2" s="12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7" s="11" customFormat="1" ht="5.25" customHeight="1" x14ac:dyDescent="0.25">
      <c r="B3" s="9"/>
      <c r="C3" s="8"/>
      <c r="D3" s="6"/>
      <c r="E3" s="6"/>
      <c r="F3" s="12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7" s="6" customFormat="1" ht="21" customHeight="1" x14ac:dyDescent="0.25">
      <c r="B4" s="311" t="s">
        <v>46</v>
      </c>
      <c r="C4" s="311"/>
      <c r="D4" s="315">
        <v>2020</v>
      </c>
      <c r="E4" s="315">
        <v>2021</v>
      </c>
      <c r="F4" s="315">
        <v>2022</v>
      </c>
      <c r="G4" s="315">
        <v>2023</v>
      </c>
      <c r="H4" s="315">
        <v>2024</v>
      </c>
      <c r="I4" s="315">
        <v>2025</v>
      </c>
      <c r="J4" s="315">
        <v>2026</v>
      </c>
      <c r="K4" s="315">
        <v>2027</v>
      </c>
      <c r="L4" s="315">
        <v>2028</v>
      </c>
      <c r="M4" s="315">
        <v>2029</v>
      </c>
      <c r="N4" s="315">
        <v>2030</v>
      </c>
      <c r="O4" s="315">
        <v>2031</v>
      </c>
      <c r="P4" s="315">
        <v>2032</v>
      </c>
    </row>
    <row r="5" spans="1:17" s="6" customFormat="1" ht="20.25" customHeight="1" x14ac:dyDescent="0.25">
      <c r="B5" s="311" t="s">
        <v>47</v>
      </c>
      <c r="C5" s="311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</row>
    <row r="6" spans="1:17" s="15" customFormat="1" ht="6.95" customHeight="1" x14ac:dyDescent="0.25">
      <c r="B6" s="67"/>
      <c r="C6" s="53"/>
      <c r="D6" s="49"/>
      <c r="E6" s="49"/>
      <c r="F6" s="54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1:17" s="19" customFormat="1" ht="21" customHeight="1" x14ac:dyDescent="0.25">
      <c r="A7" s="64"/>
      <c r="B7" s="316" t="s">
        <v>5</v>
      </c>
      <c r="C7" s="283" t="s">
        <v>124</v>
      </c>
      <c r="D7" s="145">
        <f>+'Pazar Payı Projeksiyonu'!D21</f>
        <v>0</v>
      </c>
      <c r="E7" s="135">
        <f>+'Pazar Payı Projeksiyonu'!E21</f>
        <v>0</v>
      </c>
      <c r="F7" s="136">
        <f>+'Pazar Payı Projeksiyonu'!F21</f>
        <v>0</v>
      </c>
      <c r="G7" s="136">
        <f>+'Pazar Payı Projeksiyonu'!G21</f>
        <v>0</v>
      </c>
      <c r="H7" s="136">
        <f>+'Pazar Payı Projeksiyonu'!H21</f>
        <v>0</v>
      </c>
      <c r="I7" s="136">
        <f>+'Pazar Payı Projeksiyonu'!I21</f>
        <v>0</v>
      </c>
      <c r="J7" s="136">
        <f>+'Pazar Payı Projeksiyonu'!J21</f>
        <v>0</v>
      </c>
      <c r="K7" s="136">
        <f>+'Pazar Payı Projeksiyonu'!K21</f>
        <v>0</v>
      </c>
      <c r="L7" s="136">
        <f>+'Pazar Payı Projeksiyonu'!L21</f>
        <v>0</v>
      </c>
      <c r="M7" s="136">
        <f>+'Pazar Payı Projeksiyonu'!M21</f>
        <v>0</v>
      </c>
      <c r="N7" s="136">
        <f>+'Pazar Payı Projeksiyonu'!N21</f>
        <v>0</v>
      </c>
      <c r="O7" s="136">
        <f>+'Pazar Payı Projeksiyonu'!O21</f>
        <v>0</v>
      </c>
      <c r="P7" s="225">
        <f>+'Pazar Payı Projeksiyonu'!P21</f>
        <v>0</v>
      </c>
      <c r="Q7" s="51"/>
    </row>
    <row r="8" spans="1:17" s="15" customFormat="1" ht="18.600000000000001" customHeight="1" x14ac:dyDescent="0.25">
      <c r="A8" s="65"/>
      <c r="B8" s="317"/>
      <c r="C8" s="284" t="str">
        <f>+'Pazar Payı Projeksiyonu'!C8</f>
        <v>ÜRÜN 1</v>
      </c>
      <c r="D8" s="63">
        <f>+'Pazar Payı Projeksiyonu'!D22</f>
        <v>0</v>
      </c>
      <c r="E8" s="7">
        <f>+'Pazar Payı Projeksiyonu'!E22</f>
        <v>0</v>
      </c>
      <c r="F8" s="18">
        <f>+'Pazar Payı Projeksiyonu'!F22</f>
        <v>0</v>
      </c>
      <c r="G8" s="18">
        <f>+'Pazar Payı Projeksiyonu'!G22</f>
        <v>0</v>
      </c>
      <c r="H8" s="18">
        <f>+'Pazar Payı Projeksiyonu'!H22</f>
        <v>0</v>
      </c>
      <c r="I8" s="18">
        <f>+'Pazar Payı Projeksiyonu'!I22</f>
        <v>0</v>
      </c>
      <c r="J8" s="18">
        <f>+'Pazar Payı Projeksiyonu'!J22</f>
        <v>0</v>
      </c>
      <c r="K8" s="18">
        <f>+'Pazar Payı Projeksiyonu'!K22</f>
        <v>0</v>
      </c>
      <c r="L8" s="18">
        <f>+'Pazar Payı Projeksiyonu'!L22</f>
        <v>0</v>
      </c>
      <c r="M8" s="18">
        <f>+'Pazar Payı Projeksiyonu'!M22</f>
        <v>0</v>
      </c>
      <c r="N8" s="18">
        <f>+'Pazar Payı Projeksiyonu'!N22</f>
        <v>0</v>
      </c>
      <c r="O8" s="18">
        <f>+'Pazar Payı Projeksiyonu'!O22</f>
        <v>0</v>
      </c>
      <c r="P8" s="201">
        <f>+'Pazar Payı Projeksiyonu'!P22</f>
        <v>0</v>
      </c>
      <c r="Q8" s="52"/>
    </row>
    <row r="9" spans="1:17" s="15" customFormat="1" ht="18.600000000000001" customHeight="1" x14ac:dyDescent="0.25">
      <c r="A9" s="65"/>
      <c r="B9" s="317"/>
      <c r="C9" s="284" t="str">
        <f>+'Pazar Payı Projeksiyonu'!C9</f>
        <v>ÜRÜN 2</v>
      </c>
      <c r="D9" s="63">
        <f>+'Pazar Payı Projeksiyonu'!D23</f>
        <v>0</v>
      </c>
      <c r="E9" s="7">
        <f>+'Pazar Payı Projeksiyonu'!E23</f>
        <v>0</v>
      </c>
      <c r="F9" s="18">
        <f>+'Pazar Payı Projeksiyonu'!F23</f>
        <v>0</v>
      </c>
      <c r="G9" s="18">
        <f>+'Pazar Payı Projeksiyonu'!G23</f>
        <v>0</v>
      </c>
      <c r="H9" s="18">
        <f>+'Pazar Payı Projeksiyonu'!H23</f>
        <v>0</v>
      </c>
      <c r="I9" s="18">
        <f>+'Pazar Payı Projeksiyonu'!I23</f>
        <v>0</v>
      </c>
      <c r="J9" s="18">
        <f>+'Pazar Payı Projeksiyonu'!J23</f>
        <v>0</v>
      </c>
      <c r="K9" s="18">
        <f>+'Pazar Payı Projeksiyonu'!K23</f>
        <v>0</v>
      </c>
      <c r="L9" s="18">
        <f>+'Pazar Payı Projeksiyonu'!L23</f>
        <v>0</v>
      </c>
      <c r="M9" s="18">
        <f>+'Pazar Payı Projeksiyonu'!M23</f>
        <v>0</v>
      </c>
      <c r="N9" s="18">
        <f>+'Pazar Payı Projeksiyonu'!N23</f>
        <v>0</v>
      </c>
      <c r="O9" s="18">
        <f>+'Pazar Payı Projeksiyonu'!O23</f>
        <v>0</v>
      </c>
      <c r="P9" s="201">
        <f>+'Pazar Payı Projeksiyonu'!P23</f>
        <v>0</v>
      </c>
      <c r="Q9" s="52"/>
    </row>
    <row r="10" spans="1:17" s="15" customFormat="1" ht="18.600000000000001" customHeight="1" x14ac:dyDescent="0.25">
      <c r="A10" s="65"/>
      <c r="B10" s="317"/>
      <c r="C10" s="284" t="str">
        <f>+'Pazar Payı Projeksiyonu'!C10</f>
        <v>ÜRÜN 3</v>
      </c>
      <c r="D10" s="63">
        <f>+'Pazar Payı Projeksiyonu'!D24</f>
        <v>0</v>
      </c>
      <c r="E10" s="7">
        <f>+'Pazar Payı Projeksiyonu'!E24</f>
        <v>0</v>
      </c>
      <c r="F10" s="18">
        <f>+'Pazar Payı Projeksiyonu'!F24</f>
        <v>0</v>
      </c>
      <c r="G10" s="18">
        <f>+'Pazar Payı Projeksiyonu'!G24</f>
        <v>0</v>
      </c>
      <c r="H10" s="18">
        <f>+'Pazar Payı Projeksiyonu'!H24</f>
        <v>0</v>
      </c>
      <c r="I10" s="18">
        <f>+'Pazar Payı Projeksiyonu'!I24</f>
        <v>0</v>
      </c>
      <c r="J10" s="18">
        <f>+'Pazar Payı Projeksiyonu'!J24</f>
        <v>0</v>
      </c>
      <c r="K10" s="18">
        <f>+'Pazar Payı Projeksiyonu'!K24</f>
        <v>0</v>
      </c>
      <c r="L10" s="18">
        <f>+'Pazar Payı Projeksiyonu'!L24</f>
        <v>0</v>
      </c>
      <c r="M10" s="18">
        <f>+'Pazar Payı Projeksiyonu'!M24</f>
        <v>0</v>
      </c>
      <c r="N10" s="18">
        <f>+'Pazar Payı Projeksiyonu'!N24</f>
        <v>0</v>
      </c>
      <c r="O10" s="18">
        <f>+'Pazar Payı Projeksiyonu'!O24</f>
        <v>0</v>
      </c>
      <c r="P10" s="201">
        <f>+'Pazar Payı Projeksiyonu'!P24</f>
        <v>0</v>
      </c>
      <c r="Q10" s="52"/>
    </row>
    <row r="11" spans="1:17" s="15" customFormat="1" ht="18.600000000000001" customHeight="1" x14ac:dyDescent="0.25">
      <c r="A11" s="65"/>
      <c r="B11" s="317"/>
      <c r="C11" s="284" t="str">
        <f>+'Pazar Payı Projeksiyonu'!C11</f>
        <v>ÜRÜN 4</v>
      </c>
      <c r="D11" s="63">
        <f>+'Pazar Payı Projeksiyonu'!D25</f>
        <v>0</v>
      </c>
      <c r="E11" s="7">
        <f>+'Pazar Payı Projeksiyonu'!E25</f>
        <v>0</v>
      </c>
      <c r="F11" s="18">
        <f>+'Pazar Payı Projeksiyonu'!F25</f>
        <v>0</v>
      </c>
      <c r="G11" s="18">
        <f>+'Pazar Payı Projeksiyonu'!G25</f>
        <v>0</v>
      </c>
      <c r="H11" s="18">
        <f>+'Pazar Payı Projeksiyonu'!H25</f>
        <v>0</v>
      </c>
      <c r="I11" s="18">
        <f>+'Pazar Payı Projeksiyonu'!I25</f>
        <v>0</v>
      </c>
      <c r="J11" s="18">
        <f>+'Pazar Payı Projeksiyonu'!J25</f>
        <v>0</v>
      </c>
      <c r="K11" s="18">
        <f>+'Pazar Payı Projeksiyonu'!K25</f>
        <v>0</v>
      </c>
      <c r="L11" s="18">
        <f>+'Pazar Payı Projeksiyonu'!L25</f>
        <v>0</v>
      </c>
      <c r="M11" s="18">
        <f>+'Pazar Payı Projeksiyonu'!M25</f>
        <v>0</v>
      </c>
      <c r="N11" s="18">
        <f>+'Pazar Payı Projeksiyonu'!N25</f>
        <v>0</v>
      </c>
      <c r="O11" s="18">
        <f>+'Pazar Payı Projeksiyonu'!O25</f>
        <v>0</v>
      </c>
      <c r="P11" s="201">
        <f>+'Pazar Payı Projeksiyonu'!P25</f>
        <v>0</v>
      </c>
      <c r="Q11" s="52"/>
    </row>
    <row r="12" spans="1:17" s="15" customFormat="1" ht="18.600000000000001" customHeight="1" x14ac:dyDescent="0.25">
      <c r="A12" s="65"/>
      <c r="B12" s="317"/>
      <c r="C12" s="285" t="str">
        <f>+'Pazar Payı Projeksiyonu'!C12</f>
        <v>ÜRÜN 5</v>
      </c>
      <c r="D12" s="146">
        <f>+'Pazar Payı Projeksiyonu'!D26</f>
        <v>0</v>
      </c>
      <c r="E12" s="139">
        <f>+'Pazar Payı Projeksiyonu'!E26</f>
        <v>0</v>
      </c>
      <c r="F12" s="140">
        <f>+'Pazar Payı Projeksiyonu'!F26</f>
        <v>0</v>
      </c>
      <c r="G12" s="140">
        <f>+'Pazar Payı Projeksiyonu'!G26</f>
        <v>0</v>
      </c>
      <c r="H12" s="140">
        <f>+'Pazar Payı Projeksiyonu'!H26</f>
        <v>0</v>
      </c>
      <c r="I12" s="140">
        <f>+'Pazar Payı Projeksiyonu'!I26</f>
        <v>0</v>
      </c>
      <c r="J12" s="140">
        <f>+'Pazar Payı Projeksiyonu'!J26</f>
        <v>0</v>
      </c>
      <c r="K12" s="140">
        <f>+'Pazar Payı Projeksiyonu'!K26</f>
        <v>0</v>
      </c>
      <c r="L12" s="140">
        <f>+'Pazar Payı Projeksiyonu'!L26</f>
        <v>0</v>
      </c>
      <c r="M12" s="140">
        <f>+'Pazar Payı Projeksiyonu'!M26</f>
        <v>0</v>
      </c>
      <c r="N12" s="140">
        <f>+'Pazar Payı Projeksiyonu'!N26</f>
        <v>0</v>
      </c>
      <c r="O12" s="140">
        <f>+'Pazar Payı Projeksiyonu'!O26</f>
        <v>0</v>
      </c>
      <c r="P12" s="202">
        <f>+'Pazar Payı Projeksiyonu'!P26</f>
        <v>0</v>
      </c>
      <c r="Q12" s="52"/>
    </row>
    <row r="13" spans="1:17" s="15" customFormat="1" ht="6.95" customHeight="1" x14ac:dyDescent="0.25">
      <c r="A13" s="65"/>
      <c r="B13" s="318"/>
      <c r="C13" s="66"/>
      <c r="D13" s="49"/>
      <c r="E13" s="49"/>
      <c r="F13" s="54"/>
      <c r="G13" s="55"/>
      <c r="H13" s="55"/>
      <c r="I13" s="55"/>
      <c r="J13" s="55"/>
      <c r="K13" s="55"/>
      <c r="L13" s="55"/>
      <c r="M13" s="55"/>
      <c r="N13" s="55"/>
      <c r="O13" s="55"/>
      <c r="P13" s="55"/>
    </row>
    <row r="14" spans="1:17" s="19" customFormat="1" ht="21" customHeight="1" x14ac:dyDescent="0.25">
      <c r="A14" s="64"/>
      <c r="B14" s="317"/>
      <c r="C14" s="279" t="s">
        <v>125</v>
      </c>
      <c r="D14" s="231">
        <f>SUM(D15:D20)</f>
        <v>0</v>
      </c>
      <c r="E14" s="232">
        <f t="shared" ref="E14:P14" si="0">SUM(E15:E20)</f>
        <v>0</v>
      </c>
      <c r="F14" s="233">
        <f t="shared" si="0"/>
        <v>0</v>
      </c>
      <c r="G14" s="233">
        <f t="shared" si="0"/>
        <v>0</v>
      </c>
      <c r="H14" s="233">
        <f t="shared" si="0"/>
        <v>0</v>
      </c>
      <c r="I14" s="233">
        <f t="shared" si="0"/>
        <v>0</v>
      </c>
      <c r="J14" s="233">
        <f t="shared" si="0"/>
        <v>0</v>
      </c>
      <c r="K14" s="233">
        <f t="shared" si="0"/>
        <v>0</v>
      </c>
      <c r="L14" s="233">
        <f t="shared" si="0"/>
        <v>0</v>
      </c>
      <c r="M14" s="233">
        <f t="shared" si="0"/>
        <v>0</v>
      </c>
      <c r="N14" s="233">
        <f t="shared" si="0"/>
        <v>0</v>
      </c>
      <c r="O14" s="233">
        <f t="shared" si="0"/>
        <v>0</v>
      </c>
      <c r="P14" s="234">
        <f t="shared" si="0"/>
        <v>0</v>
      </c>
      <c r="Q14" s="51"/>
    </row>
    <row r="15" spans="1:17" s="19" customFormat="1" ht="21" customHeight="1" x14ac:dyDescent="0.25">
      <c r="A15" s="64"/>
      <c r="B15" s="317"/>
      <c r="C15" s="280" t="s">
        <v>117</v>
      </c>
      <c r="D15" s="63"/>
      <c r="E15" s="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235"/>
      <c r="Q15" s="51"/>
    </row>
    <row r="16" spans="1:17" s="19" customFormat="1" ht="21" customHeight="1" x14ac:dyDescent="0.25">
      <c r="A16" s="64"/>
      <c r="B16" s="317"/>
      <c r="C16" s="280" t="s">
        <v>118</v>
      </c>
      <c r="D16" s="63"/>
      <c r="E16" s="7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235"/>
      <c r="Q16" s="51"/>
    </row>
    <row r="17" spans="1:18" s="19" customFormat="1" ht="21" customHeight="1" x14ac:dyDescent="0.25">
      <c r="A17" s="64"/>
      <c r="B17" s="317"/>
      <c r="C17" s="280" t="s">
        <v>119</v>
      </c>
      <c r="D17" s="63"/>
      <c r="E17" s="7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235"/>
      <c r="Q17" s="51"/>
    </row>
    <row r="18" spans="1:18" s="19" customFormat="1" ht="21" customHeight="1" x14ac:dyDescent="0.25">
      <c r="A18" s="64"/>
      <c r="B18" s="317"/>
      <c r="C18" s="281" t="s">
        <v>14</v>
      </c>
      <c r="D18" s="63"/>
      <c r="E18" s="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235"/>
      <c r="Q18" s="51"/>
    </row>
    <row r="19" spans="1:18" s="19" customFormat="1" ht="21" customHeight="1" x14ac:dyDescent="0.25">
      <c r="A19" s="64"/>
      <c r="B19" s="317"/>
      <c r="C19" s="281" t="s">
        <v>14</v>
      </c>
      <c r="D19" s="63"/>
      <c r="E19" s="7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235"/>
      <c r="Q19" s="51"/>
    </row>
    <row r="20" spans="1:18" s="19" customFormat="1" ht="21" customHeight="1" x14ac:dyDescent="0.25">
      <c r="A20" s="64"/>
      <c r="B20" s="317"/>
      <c r="C20" s="282" t="s">
        <v>14</v>
      </c>
      <c r="D20" s="237"/>
      <c r="E20" s="129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9"/>
      <c r="Q20" s="51"/>
    </row>
    <row r="21" spans="1:18" s="15" customFormat="1" ht="6.95" customHeight="1" x14ac:dyDescent="0.25">
      <c r="A21" s="65"/>
      <c r="B21" s="318"/>
      <c r="C21" s="66"/>
      <c r="D21" s="141"/>
      <c r="E21" s="141"/>
      <c r="F21" s="142"/>
      <c r="G21" s="142"/>
      <c r="H21" s="142"/>
      <c r="I21" s="141"/>
      <c r="J21" s="141"/>
      <c r="K21" s="141"/>
      <c r="L21" s="141"/>
      <c r="M21" s="141"/>
      <c r="N21" s="141"/>
      <c r="O21" s="141"/>
      <c r="P21" s="141"/>
      <c r="Q21" s="143"/>
      <c r="R21" s="143"/>
    </row>
    <row r="22" spans="1:18" s="15" customFormat="1" ht="21" customHeight="1" x14ac:dyDescent="0.25">
      <c r="A22" s="65"/>
      <c r="B22" s="317"/>
      <c r="C22" s="276" t="s">
        <v>126</v>
      </c>
      <c r="D22" s="60">
        <f t="shared" ref="D22:P22" si="1">SUM(D23:D24)</f>
        <v>0</v>
      </c>
      <c r="E22" s="60">
        <f t="shared" si="1"/>
        <v>0</v>
      </c>
      <c r="F22" s="60">
        <f t="shared" si="1"/>
        <v>0</v>
      </c>
      <c r="G22" s="60">
        <f t="shared" si="1"/>
        <v>0</v>
      </c>
      <c r="H22" s="60">
        <f t="shared" si="1"/>
        <v>0</v>
      </c>
      <c r="I22" s="60">
        <f t="shared" si="1"/>
        <v>0</v>
      </c>
      <c r="J22" s="60">
        <f t="shared" si="1"/>
        <v>0</v>
      </c>
      <c r="K22" s="60">
        <f t="shared" si="1"/>
        <v>0</v>
      </c>
      <c r="L22" s="60">
        <f t="shared" si="1"/>
        <v>0</v>
      </c>
      <c r="M22" s="60">
        <f t="shared" si="1"/>
        <v>0</v>
      </c>
      <c r="N22" s="60">
        <f t="shared" si="1"/>
        <v>0</v>
      </c>
      <c r="O22" s="60">
        <f t="shared" si="1"/>
        <v>0</v>
      </c>
      <c r="P22" s="196">
        <f t="shared" si="1"/>
        <v>0</v>
      </c>
      <c r="Q22" s="52"/>
    </row>
    <row r="23" spans="1:18" s="15" customFormat="1" ht="18.600000000000001" customHeight="1" x14ac:dyDescent="0.25">
      <c r="A23" s="65"/>
      <c r="B23" s="317"/>
      <c r="C23" s="277" t="s">
        <v>87</v>
      </c>
      <c r="D23" s="7"/>
      <c r="E23" s="7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56"/>
      <c r="Q23" s="52"/>
    </row>
    <row r="24" spans="1:18" s="15" customFormat="1" ht="18.600000000000001" customHeight="1" x14ac:dyDescent="0.25">
      <c r="A24" s="65"/>
      <c r="B24" s="317"/>
      <c r="C24" s="278" t="s">
        <v>16</v>
      </c>
      <c r="D24" s="48"/>
      <c r="E24" s="48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166"/>
      <c r="Q24" s="52"/>
    </row>
    <row r="25" spans="1:18" s="26" customFormat="1" ht="6.95" customHeight="1" x14ac:dyDescent="0.25">
      <c r="B25" s="88"/>
      <c r="C25" s="82"/>
      <c r="D25" s="69"/>
      <c r="E25" s="69"/>
      <c r="F25" s="70"/>
      <c r="G25" s="71"/>
      <c r="H25" s="71"/>
      <c r="I25" s="71"/>
      <c r="J25" s="71"/>
      <c r="K25" s="71"/>
      <c r="L25" s="71"/>
      <c r="M25" s="71"/>
      <c r="N25" s="71"/>
      <c r="O25" s="71"/>
      <c r="P25" s="71"/>
    </row>
    <row r="26" spans="1:18" s="19" customFormat="1" ht="21" customHeight="1" x14ac:dyDescent="0.25">
      <c r="A26" s="64"/>
      <c r="B26" s="327" t="s">
        <v>110</v>
      </c>
      <c r="C26" s="328"/>
      <c r="D26" s="190">
        <f t="shared" ref="D26:P26" si="2">SUM(D27:D29)</f>
        <v>0</v>
      </c>
      <c r="E26" s="191">
        <f t="shared" si="2"/>
        <v>0</v>
      </c>
      <c r="F26" s="192">
        <f t="shared" si="2"/>
        <v>0</v>
      </c>
      <c r="G26" s="192">
        <f t="shared" si="2"/>
        <v>0</v>
      </c>
      <c r="H26" s="192">
        <f t="shared" si="2"/>
        <v>0</v>
      </c>
      <c r="I26" s="192">
        <f t="shared" si="2"/>
        <v>0</v>
      </c>
      <c r="J26" s="192">
        <f t="shared" si="2"/>
        <v>0</v>
      </c>
      <c r="K26" s="192">
        <f t="shared" si="2"/>
        <v>0</v>
      </c>
      <c r="L26" s="192">
        <f t="shared" si="2"/>
        <v>0</v>
      </c>
      <c r="M26" s="192">
        <f t="shared" si="2"/>
        <v>0</v>
      </c>
      <c r="N26" s="192">
        <f t="shared" si="2"/>
        <v>0</v>
      </c>
      <c r="O26" s="192">
        <f t="shared" si="2"/>
        <v>0</v>
      </c>
      <c r="P26" s="193">
        <f t="shared" si="2"/>
        <v>0</v>
      </c>
      <c r="Q26" s="51"/>
    </row>
    <row r="27" spans="1:18" s="19" customFormat="1" ht="18.75" customHeight="1" x14ac:dyDescent="0.25">
      <c r="A27" s="64"/>
      <c r="B27" s="324" t="s">
        <v>5</v>
      </c>
      <c r="C27" s="188" t="s">
        <v>13</v>
      </c>
      <c r="D27" s="194">
        <f t="shared" ref="D27:P27" si="3">+D7</f>
        <v>0</v>
      </c>
      <c r="E27" s="133">
        <f t="shared" si="3"/>
        <v>0</v>
      </c>
      <c r="F27" s="133">
        <f t="shared" si="3"/>
        <v>0</v>
      </c>
      <c r="G27" s="133">
        <f t="shared" si="3"/>
        <v>0</v>
      </c>
      <c r="H27" s="133">
        <f t="shared" si="3"/>
        <v>0</v>
      </c>
      <c r="I27" s="133">
        <f t="shared" si="3"/>
        <v>0</v>
      </c>
      <c r="J27" s="133">
        <f t="shared" si="3"/>
        <v>0</v>
      </c>
      <c r="K27" s="133">
        <f t="shared" si="3"/>
        <v>0</v>
      </c>
      <c r="L27" s="133">
        <f t="shared" si="3"/>
        <v>0</v>
      </c>
      <c r="M27" s="133">
        <f t="shared" si="3"/>
        <v>0</v>
      </c>
      <c r="N27" s="133">
        <f t="shared" si="3"/>
        <v>0</v>
      </c>
      <c r="O27" s="133">
        <f t="shared" si="3"/>
        <v>0</v>
      </c>
      <c r="P27" s="170">
        <f t="shared" si="3"/>
        <v>0</v>
      </c>
      <c r="Q27" s="51"/>
    </row>
    <row r="28" spans="1:18" s="19" customFormat="1" ht="18.75" customHeight="1" x14ac:dyDescent="0.25">
      <c r="A28" s="64"/>
      <c r="B28" s="325"/>
      <c r="C28" s="189" t="s">
        <v>15</v>
      </c>
      <c r="D28" s="194">
        <f t="shared" ref="D28:P28" si="4">+D14</f>
        <v>0</v>
      </c>
      <c r="E28" s="133">
        <f t="shared" si="4"/>
        <v>0</v>
      </c>
      <c r="F28" s="133">
        <f t="shared" si="4"/>
        <v>0</v>
      </c>
      <c r="G28" s="133">
        <f t="shared" si="4"/>
        <v>0</v>
      </c>
      <c r="H28" s="133">
        <f t="shared" si="4"/>
        <v>0</v>
      </c>
      <c r="I28" s="133">
        <f t="shared" si="4"/>
        <v>0</v>
      </c>
      <c r="J28" s="133">
        <f t="shared" si="4"/>
        <v>0</v>
      </c>
      <c r="K28" s="133">
        <f t="shared" si="4"/>
        <v>0</v>
      </c>
      <c r="L28" s="133">
        <f t="shared" si="4"/>
        <v>0</v>
      </c>
      <c r="M28" s="133">
        <f t="shared" si="4"/>
        <v>0</v>
      </c>
      <c r="N28" s="133">
        <f t="shared" si="4"/>
        <v>0</v>
      </c>
      <c r="O28" s="133">
        <f t="shared" si="4"/>
        <v>0</v>
      </c>
      <c r="P28" s="170">
        <f t="shared" si="4"/>
        <v>0</v>
      </c>
      <c r="Q28" s="51"/>
    </row>
    <row r="29" spans="1:18" s="19" customFormat="1" ht="18.75" customHeight="1" x14ac:dyDescent="0.25">
      <c r="A29" s="64"/>
      <c r="B29" s="326"/>
      <c r="C29" s="240" t="s">
        <v>86</v>
      </c>
      <c r="D29" s="195">
        <f>+D22</f>
        <v>0</v>
      </c>
      <c r="E29" s="186">
        <f>+E22</f>
        <v>0</v>
      </c>
      <c r="F29" s="186">
        <f t="shared" ref="F29:I29" si="5">+F22</f>
        <v>0</v>
      </c>
      <c r="G29" s="186">
        <f t="shared" si="5"/>
        <v>0</v>
      </c>
      <c r="H29" s="186">
        <f t="shared" si="5"/>
        <v>0</v>
      </c>
      <c r="I29" s="186">
        <f t="shared" si="5"/>
        <v>0</v>
      </c>
      <c r="J29" s="186">
        <f>+J22</f>
        <v>0</v>
      </c>
      <c r="K29" s="186">
        <f>+K22</f>
        <v>0</v>
      </c>
      <c r="L29" s="186">
        <f t="shared" ref="L29" si="6">+L22</f>
        <v>0</v>
      </c>
      <c r="M29" s="186">
        <f t="shared" ref="M29" si="7">+M22</f>
        <v>0</v>
      </c>
      <c r="N29" s="186">
        <f t="shared" ref="N29" si="8">+N22</f>
        <v>0</v>
      </c>
      <c r="O29" s="186">
        <f t="shared" ref="O29" si="9">+O22</f>
        <v>0</v>
      </c>
      <c r="P29" s="187">
        <f t="shared" ref="P29" si="10">+P22</f>
        <v>0</v>
      </c>
      <c r="Q29" s="51"/>
    </row>
    <row r="30" spans="1:18" s="26" customFormat="1" x14ac:dyDescent="0.25">
      <c r="B30" s="68"/>
      <c r="C30" s="56"/>
      <c r="D30" s="57"/>
      <c r="E30" s="57"/>
      <c r="F30" s="58"/>
      <c r="G30" s="59"/>
      <c r="H30" s="59"/>
      <c r="I30" s="59"/>
      <c r="J30" s="59"/>
      <c r="K30" s="59"/>
      <c r="L30" s="59"/>
      <c r="M30" s="59"/>
      <c r="N30" s="59"/>
      <c r="O30" s="59"/>
      <c r="P30" s="59"/>
    </row>
    <row r="31" spans="1:18" s="26" customFormat="1" x14ac:dyDescent="0.25">
      <c r="B31" s="21"/>
      <c r="C31" s="20"/>
      <c r="D31" s="27"/>
      <c r="E31" s="27"/>
      <c r="F31" s="24"/>
      <c r="G31" s="25"/>
      <c r="H31" s="25"/>
      <c r="I31" s="25"/>
      <c r="J31" s="25"/>
      <c r="K31" s="25"/>
      <c r="L31" s="25"/>
      <c r="M31" s="25"/>
      <c r="N31" s="25"/>
      <c r="O31" s="25"/>
      <c r="P31" s="25"/>
    </row>
    <row r="32" spans="1:18" s="26" customFormat="1" x14ac:dyDescent="0.25">
      <c r="B32" s="21"/>
      <c r="C32" s="20"/>
      <c r="D32" s="27"/>
      <c r="E32" s="27"/>
      <c r="F32" s="24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2:16" s="26" customFormat="1" x14ac:dyDescent="0.25">
      <c r="B33" s="21"/>
      <c r="C33" s="20"/>
      <c r="D33" s="27"/>
      <c r="E33" s="27"/>
      <c r="F33" s="24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2:16" s="26" customFormat="1" x14ac:dyDescent="0.25">
      <c r="B34" s="21"/>
      <c r="C34" s="20"/>
      <c r="D34" s="27"/>
      <c r="E34" s="27"/>
      <c r="F34" s="24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2:16" s="26" customFormat="1" x14ac:dyDescent="0.25">
      <c r="B35" s="21"/>
      <c r="C35" s="20"/>
      <c r="D35" s="27"/>
      <c r="E35" s="27"/>
      <c r="F35" s="24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2:16" s="26" customFormat="1" x14ac:dyDescent="0.25">
      <c r="B36" s="21"/>
      <c r="C36" s="20"/>
      <c r="D36" s="27"/>
      <c r="E36" s="27"/>
      <c r="F36" s="24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2:16" s="26" customFormat="1" x14ac:dyDescent="0.25">
      <c r="B37" s="21"/>
      <c r="C37" s="20"/>
      <c r="D37" s="27"/>
      <c r="E37" s="27"/>
      <c r="F37" s="24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2:16" s="26" customFormat="1" x14ac:dyDescent="0.25">
      <c r="B38" s="21"/>
      <c r="C38" s="20"/>
      <c r="D38" s="27"/>
      <c r="E38" s="27"/>
      <c r="F38" s="24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2:16" s="26" customFormat="1" x14ac:dyDescent="0.25">
      <c r="B39" s="21"/>
      <c r="C39" s="20"/>
      <c r="D39" s="27"/>
      <c r="E39" s="27"/>
      <c r="F39" s="24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2:16" s="26" customFormat="1" x14ac:dyDescent="0.25">
      <c r="B40" s="21"/>
      <c r="C40" s="20"/>
      <c r="D40" s="27"/>
      <c r="E40" s="27"/>
      <c r="F40" s="24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2:16" s="26" customFormat="1" x14ac:dyDescent="0.25">
      <c r="B41" s="21"/>
      <c r="C41" s="20"/>
      <c r="D41" s="27"/>
      <c r="E41" s="27"/>
      <c r="F41" s="24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2:16" s="26" customFormat="1" x14ac:dyDescent="0.25">
      <c r="B42" s="21"/>
      <c r="C42" s="20"/>
      <c r="D42" s="27"/>
      <c r="E42" s="27"/>
      <c r="F42" s="24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2:16" s="26" customFormat="1" x14ac:dyDescent="0.25">
      <c r="B43" s="21"/>
      <c r="C43" s="20"/>
      <c r="D43" s="27"/>
      <c r="E43" s="27"/>
      <c r="F43" s="24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2:16" s="26" customFormat="1" x14ac:dyDescent="0.25">
      <c r="B44" s="21"/>
      <c r="C44" s="20"/>
      <c r="D44" s="27"/>
      <c r="E44" s="27"/>
      <c r="F44" s="24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2:16" s="26" customFormat="1" x14ac:dyDescent="0.25">
      <c r="B45" s="21"/>
      <c r="C45" s="20"/>
      <c r="D45" s="27"/>
      <c r="E45" s="27"/>
      <c r="F45" s="24"/>
      <c r="G45" s="25"/>
      <c r="H45" s="25"/>
      <c r="I45" s="25"/>
      <c r="J45" s="25"/>
      <c r="K45" s="25"/>
      <c r="L45" s="25"/>
      <c r="M45" s="25"/>
      <c r="N45" s="25"/>
      <c r="O45" s="25"/>
      <c r="P45" s="25"/>
    </row>
    <row r="46" spans="2:16" s="26" customFormat="1" x14ac:dyDescent="0.25">
      <c r="B46" s="21"/>
      <c r="C46" s="20"/>
      <c r="D46" s="27"/>
      <c r="E46" s="27"/>
      <c r="F46" s="24"/>
      <c r="G46" s="25"/>
      <c r="H46" s="25"/>
      <c r="I46" s="25"/>
      <c r="J46" s="25"/>
      <c r="K46" s="25"/>
      <c r="L46" s="25"/>
      <c r="M46" s="25"/>
      <c r="N46" s="25"/>
      <c r="O46" s="25"/>
      <c r="P46" s="25"/>
    </row>
    <row r="47" spans="2:16" s="26" customFormat="1" x14ac:dyDescent="0.25">
      <c r="B47" s="21"/>
      <c r="C47" s="20"/>
      <c r="D47" s="27"/>
      <c r="E47" s="27"/>
      <c r="F47" s="24"/>
      <c r="G47" s="25"/>
      <c r="H47" s="25"/>
      <c r="I47" s="25"/>
      <c r="J47" s="25"/>
      <c r="K47" s="25"/>
      <c r="L47" s="25"/>
      <c r="M47" s="25"/>
      <c r="N47" s="25"/>
      <c r="O47" s="25"/>
      <c r="P47" s="25"/>
    </row>
    <row r="48" spans="2:16" s="26" customFormat="1" x14ac:dyDescent="0.25">
      <c r="B48" s="21"/>
      <c r="C48" s="20"/>
      <c r="D48" s="27"/>
      <c r="E48" s="27"/>
      <c r="F48" s="24"/>
      <c r="G48" s="25"/>
      <c r="H48" s="25"/>
      <c r="I48" s="25"/>
      <c r="J48" s="25"/>
      <c r="K48" s="25"/>
      <c r="L48" s="25"/>
      <c r="M48" s="25"/>
      <c r="N48" s="25"/>
      <c r="O48" s="25"/>
      <c r="P48" s="25"/>
    </row>
    <row r="49" spans="2:16" s="26" customFormat="1" x14ac:dyDescent="0.25">
      <c r="B49" s="21"/>
      <c r="C49" s="20"/>
      <c r="D49" s="27"/>
      <c r="E49" s="27"/>
      <c r="F49" s="24"/>
      <c r="G49" s="25"/>
      <c r="H49" s="25"/>
      <c r="I49" s="25"/>
      <c r="J49" s="25"/>
      <c r="K49" s="25"/>
      <c r="L49" s="25"/>
      <c r="M49" s="25"/>
      <c r="N49" s="25"/>
      <c r="O49" s="25"/>
      <c r="P49" s="25"/>
    </row>
    <row r="50" spans="2:16" s="26" customFormat="1" x14ac:dyDescent="0.25">
      <c r="B50" s="21"/>
      <c r="C50" s="20"/>
      <c r="D50" s="27"/>
      <c r="E50" s="27"/>
      <c r="F50" s="24"/>
      <c r="G50" s="25"/>
      <c r="H50" s="25"/>
      <c r="I50" s="25"/>
      <c r="J50" s="25"/>
      <c r="K50" s="25"/>
      <c r="L50" s="25"/>
      <c r="M50" s="25"/>
      <c r="N50" s="25"/>
      <c r="O50" s="25"/>
      <c r="P50" s="25"/>
    </row>
    <row r="51" spans="2:16" s="26" customFormat="1" x14ac:dyDescent="0.25">
      <c r="B51" s="21"/>
      <c r="C51" s="20"/>
      <c r="D51" s="27"/>
      <c r="E51" s="27"/>
      <c r="F51" s="24"/>
      <c r="G51" s="25"/>
      <c r="H51" s="25"/>
      <c r="I51" s="25"/>
      <c r="J51" s="25"/>
      <c r="K51" s="25"/>
      <c r="L51" s="25"/>
      <c r="M51" s="25"/>
      <c r="N51" s="25"/>
      <c r="O51" s="25"/>
      <c r="P51" s="25"/>
    </row>
    <row r="52" spans="2:16" s="26" customFormat="1" x14ac:dyDescent="0.25">
      <c r="B52" s="21"/>
      <c r="C52" s="20"/>
      <c r="D52" s="27"/>
      <c r="E52" s="27"/>
      <c r="F52" s="24"/>
      <c r="G52" s="25"/>
      <c r="H52" s="25"/>
      <c r="I52" s="25"/>
      <c r="J52" s="25"/>
      <c r="K52" s="25"/>
      <c r="L52" s="25"/>
      <c r="M52" s="25"/>
      <c r="N52" s="25"/>
      <c r="O52" s="25"/>
      <c r="P52" s="25"/>
    </row>
    <row r="53" spans="2:16" s="26" customFormat="1" x14ac:dyDescent="0.25">
      <c r="B53" s="21"/>
      <c r="C53" s="20"/>
      <c r="D53" s="27"/>
      <c r="E53" s="27"/>
      <c r="F53" s="24"/>
      <c r="G53" s="25"/>
      <c r="H53" s="25"/>
      <c r="I53" s="25"/>
      <c r="J53" s="25"/>
      <c r="K53" s="25"/>
      <c r="L53" s="25"/>
      <c r="M53" s="25"/>
      <c r="N53" s="25"/>
      <c r="O53" s="25"/>
      <c r="P53" s="25"/>
    </row>
    <row r="54" spans="2:16" s="26" customFormat="1" x14ac:dyDescent="0.25">
      <c r="B54" s="21"/>
      <c r="C54" s="20"/>
      <c r="D54" s="27"/>
      <c r="E54" s="27"/>
      <c r="F54" s="24"/>
      <c r="G54" s="25"/>
      <c r="H54" s="25"/>
      <c r="I54" s="25"/>
      <c r="J54" s="25"/>
      <c r="K54" s="25"/>
      <c r="L54" s="25"/>
      <c r="M54" s="25"/>
      <c r="N54" s="25"/>
      <c r="O54" s="25"/>
      <c r="P54" s="25"/>
    </row>
    <row r="55" spans="2:16" s="26" customFormat="1" x14ac:dyDescent="0.25">
      <c r="B55" s="21"/>
      <c r="C55" s="20"/>
      <c r="D55" s="27"/>
      <c r="E55" s="27"/>
      <c r="F55" s="24"/>
      <c r="G55" s="25"/>
      <c r="H55" s="25"/>
      <c r="I55" s="25"/>
      <c r="J55" s="25"/>
      <c r="K55" s="25"/>
      <c r="L55" s="25"/>
      <c r="M55" s="25"/>
      <c r="N55" s="25"/>
      <c r="O55" s="25"/>
      <c r="P55" s="25"/>
    </row>
    <row r="56" spans="2:16" s="26" customFormat="1" x14ac:dyDescent="0.25">
      <c r="B56" s="21"/>
      <c r="C56" s="20"/>
      <c r="D56" s="27"/>
      <c r="E56" s="27"/>
      <c r="F56" s="24"/>
      <c r="G56" s="25"/>
      <c r="H56" s="25"/>
      <c r="I56" s="25"/>
      <c r="J56" s="25"/>
      <c r="K56" s="25"/>
      <c r="L56" s="25"/>
      <c r="M56" s="25"/>
      <c r="N56" s="25"/>
      <c r="O56" s="25"/>
      <c r="P56" s="25"/>
    </row>
    <row r="57" spans="2:16" s="26" customFormat="1" x14ac:dyDescent="0.25">
      <c r="B57" s="21"/>
      <c r="C57" s="20"/>
      <c r="D57" s="27"/>
      <c r="E57" s="27"/>
      <c r="F57" s="24"/>
      <c r="G57" s="25"/>
      <c r="H57" s="25"/>
      <c r="I57" s="25"/>
      <c r="J57" s="25"/>
      <c r="K57" s="25"/>
      <c r="L57" s="25"/>
      <c r="M57" s="25"/>
      <c r="N57" s="25"/>
      <c r="O57" s="25"/>
      <c r="P57" s="25"/>
    </row>
    <row r="58" spans="2:16" s="26" customFormat="1" x14ac:dyDescent="0.25">
      <c r="B58" s="21"/>
      <c r="C58" s="20"/>
      <c r="D58" s="27"/>
      <c r="E58" s="27"/>
      <c r="F58" s="24"/>
      <c r="G58" s="25"/>
      <c r="H58" s="25"/>
      <c r="I58" s="25"/>
      <c r="J58" s="25"/>
      <c r="K58" s="25"/>
      <c r="L58" s="25"/>
      <c r="M58" s="25"/>
      <c r="N58" s="25"/>
      <c r="O58" s="25"/>
      <c r="P58" s="25"/>
    </row>
    <row r="59" spans="2:16" s="26" customFormat="1" x14ac:dyDescent="0.25">
      <c r="B59" s="21"/>
      <c r="C59" s="20"/>
      <c r="D59" s="27"/>
      <c r="E59" s="27"/>
      <c r="F59" s="24"/>
      <c r="G59" s="25"/>
      <c r="H59" s="25"/>
      <c r="I59" s="25"/>
      <c r="J59" s="25"/>
      <c r="K59" s="25"/>
      <c r="L59" s="25"/>
      <c r="M59" s="25"/>
      <c r="N59" s="25"/>
      <c r="O59" s="25"/>
      <c r="P59" s="25"/>
    </row>
    <row r="60" spans="2:16" s="26" customFormat="1" x14ac:dyDescent="0.25">
      <c r="B60" s="21"/>
      <c r="C60" s="20"/>
      <c r="D60" s="27"/>
      <c r="E60" s="27"/>
      <c r="F60" s="24"/>
      <c r="G60" s="25"/>
      <c r="H60" s="25"/>
      <c r="I60" s="25"/>
      <c r="J60" s="25"/>
      <c r="K60" s="25"/>
      <c r="L60" s="25"/>
      <c r="M60" s="25"/>
      <c r="N60" s="25"/>
      <c r="O60" s="25"/>
      <c r="P60" s="25"/>
    </row>
    <row r="61" spans="2:16" s="26" customFormat="1" x14ac:dyDescent="0.25">
      <c r="B61" s="21"/>
      <c r="C61" s="20"/>
      <c r="D61" s="27"/>
      <c r="E61" s="27"/>
      <c r="F61" s="24"/>
      <c r="G61" s="25"/>
      <c r="H61" s="25"/>
      <c r="I61" s="25"/>
      <c r="J61" s="25"/>
      <c r="K61" s="25"/>
      <c r="L61" s="25"/>
      <c r="M61" s="25"/>
      <c r="N61" s="25"/>
      <c r="O61" s="25"/>
      <c r="P61" s="25"/>
    </row>
    <row r="62" spans="2:16" s="26" customFormat="1" x14ac:dyDescent="0.25">
      <c r="B62" s="21"/>
      <c r="C62" s="20"/>
      <c r="D62" s="27"/>
      <c r="E62" s="27"/>
      <c r="F62" s="24"/>
      <c r="G62" s="25"/>
      <c r="H62" s="25"/>
      <c r="I62" s="25"/>
      <c r="J62" s="25"/>
      <c r="K62" s="25"/>
      <c r="L62" s="25"/>
      <c r="M62" s="25"/>
      <c r="N62" s="25"/>
      <c r="O62" s="25"/>
      <c r="P62" s="25"/>
    </row>
    <row r="63" spans="2:16" s="26" customFormat="1" x14ac:dyDescent="0.25">
      <c r="B63" s="21"/>
      <c r="C63" s="20"/>
      <c r="D63" s="27"/>
      <c r="E63" s="27"/>
      <c r="F63" s="24"/>
      <c r="G63" s="25"/>
      <c r="H63" s="25"/>
      <c r="I63" s="25"/>
      <c r="J63" s="25"/>
      <c r="K63" s="25"/>
      <c r="L63" s="25"/>
      <c r="M63" s="25"/>
      <c r="N63" s="25"/>
      <c r="O63" s="25"/>
      <c r="P63" s="25"/>
    </row>
    <row r="64" spans="2:16" s="26" customFormat="1" x14ac:dyDescent="0.25">
      <c r="B64" s="21"/>
      <c r="C64" s="20"/>
      <c r="D64" s="27"/>
      <c r="E64" s="27"/>
      <c r="F64" s="24"/>
      <c r="G64" s="25"/>
      <c r="H64" s="25"/>
      <c r="I64" s="25"/>
      <c r="J64" s="25"/>
      <c r="K64" s="25"/>
      <c r="L64" s="25"/>
      <c r="M64" s="25"/>
      <c r="N64" s="25"/>
      <c r="O64" s="25"/>
      <c r="P64" s="25"/>
    </row>
    <row r="65" spans="2:16" s="26" customFormat="1" x14ac:dyDescent="0.25">
      <c r="B65" s="21"/>
      <c r="C65" s="20"/>
      <c r="D65" s="27"/>
      <c r="E65" s="27"/>
      <c r="F65" s="24"/>
      <c r="G65" s="25"/>
      <c r="H65" s="25"/>
      <c r="I65" s="25"/>
      <c r="J65" s="25"/>
      <c r="K65" s="25"/>
      <c r="L65" s="25"/>
      <c r="M65" s="25"/>
      <c r="N65" s="25"/>
      <c r="O65" s="25"/>
      <c r="P65" s="25"/>
    </row>
    <row r="66" spans="2:16" s="26" customFormat="1" x14ac:dyDescent="0.25">
      <c r="B66" s="21"/>
      <c r="C66" s="20"/>
      <c r="D66" s="27"/>
      <c r="E66" s="27"/>
      <c r="F66" s="24"/>
      <c r="G66" s="25"/>
      <c r="H66" s="25"/>
      <c r="I66" s="25"/>
      <c r="J66" s="25"/>
      <c r="K66" s="25"/>
      <c r="L66" s="25"/>
      <c r="M66" s="25"/>
      <c r="N66" s="25"/>
      <c r="O66" s="25"/>
      <c r="P66" s="25"/>
    </row>
    <row r="67" spans="2:16" s="26" customFormat="1" x14ac:dyDescent="0.25">
      <c r="B67" s="21"/>
      <c r="C67" s="20"/>
      <c r="D67" s="27"/>
      <c r="E67" s="27"/>
      <c r="F67" s="24"/>
      <c r="G67" s="25"/>
      <c r="H67" s="25"/>
      <c r="I67" s="25"/>
      <c r="J67" s="25"/>
      <c r="K67" s="25"/>
      <c r="L67" s="25"/>
      <c r="M67" s="25"/>
      <c r="N67" s="25"/>
      <c r="O67" s="25"/>
      <c r="P67" s="25"/>
    </row>
    <row r="68" spans="2:16" s="26" customFormat="1" x14ac:dyDescent="0.25">
      <c r="B68" s="21"/>
      <c r="C68" s="20"/>
      <c r="D68" s="27"/>
      <c r="E68" s="27"/>
      <c r="F68" s="24"/>
      <c r="G68" s="25"/>
      <c r="H68" s="25"/>
      <c r="I68" s="25"/>
      <c r="J68" s="25"/>
      <c r="K68" s="25"/>
      <c r="L68" s="25"/>
      <c r="M68" s="25"/>
      <c r="N68" s="25"/>
      <c r="O68" s="25"/>
      <c r="P68" s="25"/>
    </row>
    <row r="69" spans="2:16" s="26" customFormat="1" x14ac:dyDescent="0.25">
      <c r="B69" s="21"/>
      <c r="C69" s="20"/>
      <c r="D69" s="27"/>
      <c r="E69" s="27"/>
      <c r="F69" s="24"/>
      <c r="G69" s="25"/>
      <c r="H69" s="25"/>
      <c r="I69" s="25"/>
      <c r="J69" s="25"/>
      <c r="K69" s="25"/>
      <c r="L69" s="25"/>
      <c r="M69" s="25"/>
      <c r="N69" s="25"/>
      <c r="O69" s="25"/>
      <c r="P69" s="25"/>
    </row>
    <row r="70" spans="2:16" s="26" customFormat="1" x14ac:dyDescent="0.25">
      <c r="B70" s="21"/>
      <c r="C70" s="20"/>
      <c r="D70" s="27"/>
      <c r="E70" s="27"/>
      <c r="F70" s="24"/>
      <c r="G70" s="25"/>
      <c r="H70" s="25"/>
      <c r="I70" s="25"/>
      <c r="J70" s="25"/>
      <c r="K70" s="25"/>
      <c r="L70" s="25"/>
      <c r="M70" s="25"/>
      <c r="N70" s="25"/>
      <c r="O70" s="25"/>
      <c r="P70" s="25"/>
    </row>
    <row r="71" spans="2:16" s="26" customFormat="1" x14ac:dyDescent="0.25">
      <c r="B71" s="21"/>
      <c r="C71" s="20"/>
      <c r="D71" s="27"/>
      <c r="E71" s="27"/>
      <c r="F71" s="24"/>
      <c r="G71" s="25"/>
      <c r="H71" s="25"/>
      <c r="I71" s="25"/>
      <c r="J71" s="25"/>
      <c r="K71" s="25"/>
      <c r="L71" s="25"/>
      <c r="M71" s="25"/>
      <c r="N71" s="25"/>
      <c r="O71" s="25"/>
      <c r="P71" s="25"/>
    </row>
    <row r="72" spans="2:16" s="26" customFormat="1" x14ac:dyDescent="0.25">
      <c r="B72" s="21"/>
      <c r="C72" s="20"/>
      <c r="D72" s="27"/>
      <c r="E72" s="27"/>
      <c r="F72" s="24"/>
      <c r="G72" s="25"/>
      <c r="H72" s="25"/>
      <c r="I72" s="25"/>
      <c r="J72" s="25"/>
      <c r="K72" s="25"/>
      <c r="L72" s="25"/>
      <c r="M72" s="25"/>
      <c r="N72" s="25"/>
      <c r="O72" s="25"/>
      <c r="P72" s="25"/>
    </row>
    <row r="73" spans="2:16" s="26" customFormat="1" x14ac:dyDescent="0.25">
      <c r="B73" s="21"/>
      <c r="C73" s="20"/>
      <c r="D73" s="27"/>
      <c r="E73" s="27"/>
      <c r="F73" s="24"/>
      <c r="G73" s="25"/>
      <c r="H73" s="25"/>
      <c r="I73" s="25"/>
      <c r="J73" s="25"/>
      <c r="K73" s="25"/>
      <c r="L73" s="25"/>
      <c r="M73" s="25"/>
      <c r="N73" s="25"/>
      <c r="O73" s="25"/>
      <c r="P73" s="25"/>
    </row>
    <row r="74" spans="2:16" s="26" customFormat="1" x14ac:dyDescent="0.25">
      <c r="B74" s="21"/>
      <c r="C74" s="20"/>
      <c r="D74" s="27"/>
      <c r="E74" s="27"/>
      <c r="F74" s="24"/>
      <c r="G74" s="25"/>
      <c r="H74" s="25"/>
      <c r="I74" s="25"/>
      <c r="J74" s="25"/>
      <c r="K74" s="25"/>
      <c r="L74" s="25"/>
      <c r="M74" s="25"/>
      <c r="N74" s="25"/>
      <c r="O74" s="25"/>
      <c r="P74" s="25"/>
    </row>
    <row r="75" spans="2:16" s="26" customFormat="1" x14ac:dyDescent="0.25">
      <c r="B75" s="21"/>
      <c r="C75" s="20"/>
      <c r="D75" s="27"/>
      <c r="E75" s="27"/>
      <c r="F75" s="24"/>
      <c r="G75" s="25"/>
      <c r="H75" s="25"/>
      <c r="I75" s="25"/>
      <c r="J75" s="25"/>
      <c r="K75" s="25"/>
      <c r="L75" s="25"/>
      <c r="M75" s="25"/>
      <c r="N75" s="25"/>
      <c r="O75" s="25"/>
      <c r="P75" s="25"/>
    </row>
    <row r="76" spans="2:16" s="26" customFormat="1" x14ac:dyDescent="0.25">
      <c r="B76" s="21"/>
      <c r="C76" s="20"/>
      <c r="D76" s="27"/>
      <c r="E76" s="27"/>
      <c r="F76" s="24"/>
      <c r="G76" s="25"/>
      <c r="H76" s="25"/>
      <c r="I76" s="25"/>
      <c r="J76" s="25"/>
      <c r="K76" s="25"/>
      <c r="L76" s="25"/>
      <c r="M76" s="25"/>
      <c r="N76" s="25"/>
      <c r="O76" s="25"/>
      <c r="P76" s="25"/>
    </row>
    <row r="77" spans="2:16" s="26" customFormat="1" x14ac:dyDescent="0.25">
      <c r="B77" s="21"/>
      <c r="C77" s="20"/>
      <c r="D77" s="27"/>
      <c r="E77" s="27"/>
      <c r="F77" s="24"/>
      <c r="G77" s="25"/>
      <c r="H77" s="25"/>
      <c r="I77" s="25"/>
      <c r="J77" s="25"/>
      <c r="K77" s="25"/>
      <c r="L77" s="25"/>
      <c r="M77" s="25"/>
      <c r="N77" s="25"/>
      <c r="O77" s="25"/>
      <c r="P77" s="25"/>
    </row>
    <row r="78" spans="2:16" s="26" customFormat="1" x14ac:dyDescent="0.25">
      <c r="B78" s="21"/>
      <c r="C78" s="20"/>
      <c r="D78" s="27"/>
      <c r="E78" s="27"/>
      <c r="F78" s="24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2:16" s="26" customFormat="1" x14ac:dyDescent="0.25">
      <c r="B79" s="21"/>
      <c r="C79" s="20"/>
      <c r="D79" s="27"/>
      <c r="E79" s="27"/>
      <c r="F79" s="24"/>
      <c r="G79" s="25"/>
      <c r="H79" s="25"/>
      <c r="I79" s="25"/>
      <c r="J79" s="25"/>
      <c r="K79" s="25"/>
      <c r="L79" s="25"/>
      <c r="M79" s="25"/>
      <c r="N79" s="25"/>
      <c r="O79" s="25"/>
      <c r="P79" s="25"/>
    </row>
    <row r="80" spans="2:16" s="26" customFormat="1" x14ac:dyDescent="0.25">
      <c r="B80" s="21"/>
      <c r="C80" s="20"/>
      <c r="D80" s="27"/>
      <c r="E80" s="27"/>
      <c r="F80" s="24"/>
      <c r="G80" s="25"/>
      <c r="H80" s="25"/>
      <c r="I80" s="25"/>
      <c r="J80" s="25"/>
      <c r="K80" s="25"/>
      <c r="L80" s="25"/>
      <c r="M80" s="25"/>
      <c r="N80" s="25"/>
      <c r="O80" s="25"/>
      <c r="P80" s="25"/>
    </row>
    <row r="81" spans="2:16" s="26" customFormat="1" x14ac:dyDescent="0.25">
      <c r="B81" s="21"/>
      <c r="C81" s="20"/>
      <c r="D81" s="27"/>
      <c r="E81" s="27"/>
      <c r="F81" s="24"/>
      <c r="G81" s="25"/>
      <c r="H81" s="25"/>
      <c r="I81" s="25"/>
      <c r="J81" s="25"/>
      <c r="K81" s="25"/>
      <c r="L81" s="25"/>
      <c r="M81" s="25"/>
      <c r="N81" s="25"/>
      <c r="O81" s="25"/>
      <c r="P81" s="25"/>
    </row>
    <row r="82" spans="2:16" s="26" customFormat="1" x14ac:dyDescent="0.25">
      <c r="B82" s="21"/>
      <c r="C82" s="20"/>
      <c r="D82" s="27"/>
      <c r="E82" s="27"/>
      <c r="F82" s="24"/>
      <c r="G82" s="25"/>
      <c r="H82" s="25"/>
      <c r="I82" s="25"/>
      <c r="J82" s="25"/>
      <c r="K82" s="25"/>
      <c r="L82" s="25"/>
      <c r="M82" s="25"/>
      <c r="N82" s="25"/>
      <c r="O82" s="25"/>
      <c r="P82" s="25"/>
    </row>
    <row r="83" spans="2:16" s="26" customFormat="1" x14ac:dyDescent="0.25">
      <c r="B83" s="21"/>
      <c r="C83" s="20"/>
      <c r="D83" s="27"/>
      <c r="E83" s="27"/>
      <c r="F83" s="24"/>
      <c r="G83" s="25"/>
      <c r="H83" s="25"/>
      <c r="I83" s="25"/>
      <c r="J83" s="25"/>
      <c r="K83" s="25"/>
      <c r="L83" s="25"/>
      <c r="M83" s="25"/>
      <c r="N83" s="25"/>
      <c r="O83" s="25"/>
      <c r="P83" s="25"/>
    </row>
    <row r="84" spans="2:16" s="26" customFormat="1" x14ac:dyDescent="0.25">
      <c r="B84" s="21"/>
      <c r="C84" s="20"/>
      <c r="D84" s="27"/>
      <c r="E84" s="27"/>
      <c r="F84" s="24"/>
      <c r="G84" s="25"/>
      <c r="H84" s="25"/>
      <c r="I84" s="25"/>
      <c r="J84" s="25"/>
      <c r="K84" s="25"/>
      <c r="L84" s="25"/>
      <c r="M84" s="25"/>
      <c r="N84" s="25"/>
      <c r="O84" s="25"/>
      <c r="P84" s="25"/>
    </row>
    <row r="85" spans="2:16" s="26" customFormat="1" x14ac:dyDescent="0.25">
      <c r="B85" s="21"/>
      <c r="C85" s="20"/>
      <c r="D85" s="27"/>
      <c r="E85" s="27"/>
      <c r="F85" s="24"/>
      <c r="G85" s="25"/>
      <c r="H85" s="25"/>
      <c r="I85" s="25"/>
      <c r="J85" s="25"/>
      <c r="K85" s="25"/>
      <c r="L85" s="25"/>
      <c r="M85" s="25"/>
      <c r="N85" s="25"/>
      <c r="O85" s="25"/>
      <c r="P85" s="25"/>
    </row>
    <row r="86" spans="2:16" s="26" customFormat="1" x14ac:dyDescent="0.25">
      <c r="B86" s="21"/>
      <c r="C86" s="20"/>
      <c r="D86" s="27"/>
      <c r="E86" s="27"/>
      <c r="F86" s="24"/>
      <c r="G86" s="25"/>
      <c r="H86" s="25"/>
      <c r="I86" s="25"/>
      <c r="J86" s="25"/>
      <c r="K86" s="25"/>
      <c r="L86" s="25"/>
      <c r="M86" s="25"/>
      <c r="N86" s="25"/>
      <c r="O86" s="25"/>
      <c r="P86" s="25"/>
    </row>
    <row r="87" spans="2:16" s="26" customFormat="1" x14ac:dyDescent="0.25">
      <c r="B87" s="21"/>
      <c r="C87" s="20"/>
      <c r="D87" s="27"/>
      <c r="E87" s="27"/>
      <c r="F87" s="24"/>
      <c r="G87" s="25"/>
      <c r="H87" s="25"/>
      <c r="I87" s="25"/>
      <c r="J87" s="25"/>
      <c r="K87" s="25"/>
      <c r="L87" s="25"/>
      <c r="M87" s="25"/>
      <c r="N87" s="25"/>
      <c r="O87" s="25"/>
      <c r="P87" s="25"/>
    </row>
    <row r="88" spans="2:16" s="26" customFormat="1" x14ac:dyDescent="0.25">
      <c r="B88" s="21"/>
      <c r="C88" s="20"/>
      <c r="D88" s="27"/>
      <c r="E88" s="27"/>
      <c r="F88" s="24"/>
      <c r="G88" s="25"/>
      <c r="H88" s="25"/>
      <c r="I88" s="25"/>
      <c r="J88" s="25"/>
      <c r="K88" s="25"/>
      <c r="L88" s="25"/>
      <c r="M88" s="25"/>
      <c r="N88" s="25"/>
      <c r="O88" s="25"/>
      <c r="P88" s="25"/>
    </row>
    <row r="89" spans="2:16" s="26" customFormat="1" x14ac:dyDescent="0.25">
      <c r="B89" s="21"/>
      <c r="C89" s="20"/>
      <c r="D89" s="27"/>
      <c r="E89" s="27"/>
      <c r="F89" s="24"/>
      <c r="G89" s="25"/>
      <c r="H89" s="25"/>
      <c r="I89" s="25"/>
      <c r="J89" s="25"/>
      <c r="K89" s="25"/>
      <c r="L89" s="25"/>
      <c r="M89" s="25"/>
      <c r="N89" s="25"/>
      <c r="O89" s="25"/>
      <c r="P89" s="25"/>
    </row>
    <row r="90" spans="2:16" s="26" customFormat="1" x14ac:dyDescent="0.25">
      <c r="B90" s="21"/>
      <c r="C90" s="20"/>
      <c r="D90" s="27"/>
      <c r="E90" s="27"/>
      <c r="F90" s="24"/>
      <c r="G90" s="25"/>
      <c r="H90" s="25"/>
      <c r="I90" s="25"/>
      <c r="J90" s="25"/>
      <c r="K90" s="25"/>
      <c r="L90" s="25"/>
      <c r="M90" s="25"/>
      <c r="N90" s="25"/>
      <c r="O90" s="25"/>
      <c r="P90" s="25"/>
    </row>
    <row r="91" spans="2:16" s="26" customFormat="1" x14ac:dyDescent="0.25">
      <c r="B91" s="21"/>
      <c r="C91" s="20"/>
      <c r="D91" s="27"/>
      <c r="E91" s="27"/>
      <c r="F91" s="24"/>
      <c r="G91" s="25"/>
      <c r="H91" s="25"/>
      <c r="I91" s="25"/>
      <c r="J91" s="25"/>
      <c r="K91" s="25"/>
      <c r="L91" s="25"/>
      <c r="M91" s="25"/>
      <c r="N91" s="25"/>
      <c r="O91" s="25"/>
      <c r="P91" s="25"/>
    </row>
    <row r="92" spans="2:16" s="26" customFormat="1" x14ac:dyDescent="0.25">
      <c r="B92" s="21"/>
      <c r="C92" s="20"/>
      <c r="D92" s="27"/>
      <c r="E92" s="27"/>
      <c r="F92" s="24"/>
      <c r="G92" s="25"/>
      <c r="H92" s="25"/>
      <c r="I92" s="25"/>
      <c r="J92" s="25"/>
      <c r="K92" s="25"/>
      <c r="L92" s="25"/>
      <c r="M92" s="25"/>
      <c r="N92" s="25"/>
      <c r="O92" s="25"/>
      <c r="P92" s="25"/>
    </row>
    <row r="93" spans="2:16" s="26" customFormat="1" x14ac:dyDescent="0.25">
      <c r="B93" s="21"/>
      <c r="C93" s="20"/>
      <c r="D93" s="27"/>
      <c r="E93" s="27"/>
      <c r="F93" s="24"/>
      <c r="G93" s="25"/>
      <c r="H93" s="25"/>
      <c r="I93" s="25"/>
      <c r="J93" s="25"/>
      <c r="K93" s="25"/>
      <c r="L93" s="25"/>
      <c r="M93" s="25"/>
      <c r="N93" s="25"/>
      <c r="O93" s="25"/>
      <c r="P93" s="25"/>
    </row>
    <row r="94" spans="2:16" s="26" customFormat="1" x14ac:dyDescent="0.25">
      <c r="B94" s="21"/>
      <c r="C94" s="20"/>
      <c r="D94" s="27"/>
      <c r="E94" s="27"/>
      <c r="F94" s="24"/>
      <c r="G94" s="25"/>
      <c r="H94" s="25"/>
      <c r="I94" s="25"/>
      <c r="J94" s="25"/>
      <c r="K94" s="25"/>
      <c r="L94" s="25"/>
      <c r="M94" s="25"/>
      <c r="N94" s="25"/>
      <c r="O94" s="25"/>
      <c r="P94" s="25"/>
    </row>
    <row r="95" spans="2:16" s="26" customFormat="1" x14ac:dyDescent="0.25">
      <c r="B95" s="21"/>
      <c r="C95" s="20"/>
      <c r="D95" s="27"/>
      <c r="E95" s="27"/>
      <c r="F95" s="24"/>
      <c r="G95" s="25"/>
      <c r="H95" s="25"/>
      <c r="I95" s="25"/>
      <c r="J95" s="25"/>
      <c r="K95" s="25"/>
      <c r="L95" s="25"/>
      <c r="M95" s="25"/>
      <c r="N95" s="25"/>
      <c r="O95" s="25"/>
      <c r="P95" s="25"/>
    </row>
    <row r="96" spans="2:16" s="26" customFormat="1" x14ac:dyDescent="0.25">
      <c r="B96" s="21"/>
      <c r="C96" s="20"/>
      <c r="D96" s="27"/>
      <c r="E96" s="27"/>
      <c r="F96" s="24"/>
      <c r="G96" s="25"/>
      <c r="H96" s="25"/>
      <c r="I96" s="25"/>
      <c r="J96" s="25"/>
      <c r="K96" s="25"/>
      <c r="L96" s="25"/>
      <c r="M96" s="25"/>
      <c r="N96" s="25"/>
      <c r="O96" s="25"/>
      <c r="P96" s="25"/>
    </row>
    <row r="97" spans="2:16" s="26" customFormat="1" x14ac:dyDescent="0.25">
      <c r="B97" s="21"/>
      <c r="C97" s="20"/>
      <c r="D97" s="27"/>
      <c r="E97" s="27"/>
      <c r="F97" s="24"/>
      <c r="G97" s="25"/>
      <c r="H97" s="25"/>
      <c r="I97" s="25"/>
      <c r="J97" s="25"/>
      <c r="K97" s="25"/>
      <c r="L97" s="25"/>
      <c r="M97" s="25"/>
      <c r="N97" s="25"/>
      <c r="O97" s="25"/>
      <c r="P97" s="25"/>
    </row>
    <row r="98" spans="2:16" s="26" customFormat="1" x14ac:dyDescent="0.25">
      <c r="B98" s="21"/>
      <c r="C98" s="20"/>
      <c r="D98" s="27"/>
      <c r="E98" s="27"/>
      <c r="F98" s="24"/>
      <c r="G98" s="25"/>
      <c r="H98" s="25"/>
      <c r="I98" s="25"/>
      <c r="J98" s="25"/>
      <c r="K98" s="25"/>
      <c r="L98" s="25"/>
      <c r="M98" s="25"/>
      <c r="N98" s="25"/>
      <c r="O98" s="25"/>
      <c r="P98" s="25"/>
    </row>
    <row r="99" spans="2:16" s="26" customFormat="1" x14ac:dyDescent="0.25">
      <c r="B99" s="21"/>
      <c r="C99" s="20"/>
      <c r="D99" s="27"/>
      <c r="E99" s="27"/>
      <c r="F99" s="24"/>
      <c r="G99" s="25"/>
      <c r="H99" s="25"/>
      <c r="I99" s="25"/>
      <c r="J99" s="25"/>
      <c r="K99" s="25"/>
      <c r="L99" s="25"/>
      <c r="M99" s="25"/>
      <c r="N99" s="25"/>
      <c r="O99" s="25"/>
      <c r="P99" s="25"/>
    </row>
    <row r="100" spans="2:16" s="26" customFormat="1" x14ac:dyDescent="0.25">
      <c r="B100" s="21"/>
      <c r="C100" s="20"/>
      <c r="D100" s="27"/>
      <c r="E100" s="27"/>
      <c r="F100" s="24"/>
      <c r="G100" s="25"/>
      <c r="H100" s="25"/>
      <c r="I100" s="25"/>
      <c r="J100" s="25"/>
      <c r="K100" s="25"/>
      <c r="L100" s="25"/>
      <c r="M100" s="25"/>
      <c r="N100" s="25"/>
      <c r="O100" s="25"/>
      <c r="P100" s="25"/>
    </row>
    <row r="101" spans="2:16" s="26" customFormat="1" x14ac:dyDescent="0.25">
      <c r="B101" s="21"/>
      <c r="C101" s="20"/>
      <c r="D101" s="27"/>
      <c r="E101" s="27"/>
      <c r="F101" s="24"/>
      <c r="G101" s="25"/>
      <c r="H101" s="25"/>
      <c r="I101" s="25"/>
      <c r="J101" s="25"/>
      <c r="K101" s="25"/>
      <c r="L101" s="25"/>
      <c r="M101" s="25"/>
      <c r="N101" s="25"/>
      <c r="O101" s="25"/>
      <c r="P101" s="25"/>
    </row>
    <row r="102" spans="2:16" s="26" customFormat="1" x14ac:dyDescent="0.25">
      <c r="B102" s="21"/>
      <c r="C102" s="20"/>
      <c r="D102" s="27"/>
      <c r="E102" s="27"/>
      <c r="F102" s="24"/>
      <c r="G102" s="25"/>
      <c r="H102" s="25"/>
      <c r="I102" s="25"/>
      <c r="J102" s="25"/>
      <c r="K102" s="25"/>
      <c r="L102" s="25"/>
      <c r="M102" s="25"/>
      <c r="N102" s="25"/>
      <c r="O102" s="25"/>
      <c r="P102" s="25"/>
    </row>
    <row r="103" spans="2:16" s="26" customFormat="1" x14ac:dyDescent="0.25">
      <c r="B103" s="21"/>
      <c r="C103" s="20"/>
      <c r="D103" s="27"/>
      <c r="E103" s="27"/>
      <c r="F103" s="24"/>
      <c r="G103" s="25"/>
      <c r="H103" s="25"/>
      <c r="I103" s="25"/>
      <c r="J103" s="25"/>
      <c r="K103" s="25"/>
      <c r="L103" s="25"/>
      <c r="M103" s="25"/>
      <c r="N103" s="25"/>
      <c r="O103" s="25"/>
      <c r="P103" s="25"/>
    </row>
    <row r="104" spans="2:16" s="26" customFormat="1" x14ac:dyDescent="0.25">
      <c r="B104" s="21"/>
      <c r="C104" s="20"/>
      <c r="D104" s="27"/>
      <c r="E104" s="27"/>
      <c r="F104" s="24"/>
      <c r="G104" s="25"/>
      <c r="H104" s="25"/>
      <c r="I104" s="25"/>
      <c r="J104" s="25"/>
      <c r="K104" s="25"/>
      <c r="L104" s="25"/>
      <c r="M104" s="25"/>
      <c r="N104" s="25"/>
      <c r="O104" s="25"/>
      <c r="P104" s="25"/>
    </row>
    <row r="105" spans="2:16" s="26" customFormat="1" x14ac:dyDescent="0.25">
      <c r="B105" s="21"/>
      <c r="C105" s="20"/>
      <c r="D105" s="27"/>
      <c r="E105" s="27"/>
      <c r="F105" s="24"/>
      <c r="G105" s="25"/>
      <c r="H105" s="25"/>
      <c r="I105" s="25"/>
      <c r="J105" s="25"/>
      <c r="K105" s="25"/>
      <c r="L105" s="25"/>
      <c r="M105" s="25"/>
      <c r="N105" s="25"/>
      <c r="O105" s="25"/>
      <c r="P105" s="25"/>
    </row>
    <row r="106" spans="2:16" s="26" customFormat="1" x14ac:dyDescent="0.25">
      <c r="B106" s="21"/>
      <c r="C106" s="20"/>
      <c r="D106" s="27"/>
      <c r="E106" s="27"/>
      <c r="F106" s="24"/>
      <c r="G106" s="25"/>
      <c r="H106" s="25"/>
      <c r="I106" s="25"/>
      <c r="J106" s="25"/>
      <c r="K106" s="25"/>
      <c r="L106" s="25"/>
      <c r="M106" s="25"/>
      <c r="N106" s="25"/>
      <c r="O106" s="25"/>
      <c r="P106" s="25"/>
    </row>
    <row r="107" spans="2:16" s="26" customFormat="1" x14ac:dyDescent="0.25">
      <c r="B107" s="21"/>
      <c r="C107" s="20"/>
      <c r="D107" s="27"/>
      <c r="E107" s="27"/>
      <c r="F107" s="24"/>
      <c r="G107" s="25"/>
      <c r="H107" s="25"/>
      <c r="I107" s="25"/>
      <c r="J107" s="25"/>
      <c r="K107" s="25"/>
      <c r="L107" s="25"/>
      <c r="M107" s="25"/>
      <c r="N107" s="25"/>
      <c r="O107" s="25"/>
      <c r="P107" s="25"/>
    </row>
    <row r="108" spans="2:16" s="26" customFormat="1" x14ac:dyDescent="0.25">
      <c r="B108" s="21"/>
      <c r="C108" s="20"/>
      <c r="D108" s="27"/>
      <c r="E108" s="27"/>
      <c r="F108" s="24"/>
      <c r="G108" s="25"/>
      <c r="H108" s="25"/>
      <c r="I108" s="25"/>
      <c r="J108" s="25"/>
      <c r="K108" s="25"/>
      <c r="L108" s="25"/>
      <c r="M108" s="25"/>
      <c r="N108" s="25"/>
      <c r="O108" s="25"/>
      <c r="P108" s="25"/>
    </row>
    <row r="109" spans="2:16" s="26" customFormat="1" x14ac:dyDescent="0.25">
      <c r="B109" s="21"/>
      <c r="C109" s="20"/>
      <c r="D109" s="27"/>
      <c r="E109" s="27"/>
      <c r="F109" s="24"/>
      <c r="G109" s="25"/>
      <c r="H109" s="25"/>
      <c r="I109" s="25"/>
      <c r="J109" s="25"/>
      <c r="K109" s="25"/>
      <c r="L109" s="25"/>
      <c r="M109" s="25"/>
      <c r="N109" s="25"/>
      <c r="O109" s="25"/>
      <c r="P109" s="25"/>
    </row>
    <row r="110" spans="2:16" s="26" customFormat="1" x14ac:dyDescent="0.25">
      <c r="B110" s="21"/>
      <c r="C110" s="20"/>
      <c r="D110" s="27"/>
      <c r="E110" s="27"/>
      <c r="F110" s="24"/>
      <c r="G110" s="25"/>
      <c r="H110" s="25"/>
      <c r="I110" s="25"/>
      <c r="J110" s="25"/>
      <c r="K110" s="25"/>
      <c r="L110" s="25"/>
      <c r="M110" s="25"/>
      <c r="N110" s="25"/>
      <c r="O110" s="25"/>
      <c r="P110" s="25"/>
    </row>
    <row r="111" spans="2:16" s="26" customFormat="1" x14ac:dyDescent="0.25">
      <c r="B111" s="21"/>
      <c r="C111" s="20"/>
      <c r="D111" s="27"/>
      <c r="E111" s="27"/>
      <c r="F111" s="24"/>
      <c r="G111" s="25"/>
      <c r="H111" s="25"/>
      <c r="I111" s="25"/>
      <c r="J111" s="25"/>
      <c r="K111" s="25"/>
      <c r="L111" s="25"/>
      <c r="M111" s="25"/>
      <c r="N111" s="25"/>
      <c r="O111" s="25"/>
      <c r="P111" s="25"/>
    </row>
    <row r="112" spans="2:16" s="26" customFormat="1" x14ac:dyDescent="0.25">
      <c r="B112" s="21"/>
      <c r="C112" s="20"/>
      <c r="D112" s="27"/>
      <c r="E112" s="27"/>
      <c r="F112" s="24"/>
      <c r="G112" s="25"/>
      <c r="H112" s="25"/>
      <c r="I112" s="25"/>
      <c r="J112" s="25"/>
      <c r="K112" s="25"/>
      <c r="L112" s="25"/>
      <c r="M112" s="25"/>
      <c r="N112" s="25"/>
      <c r="O112" s="25"/>
      <c r="P112" s="25"/>
    </row>
    <row r="113" spans="2:16" s="26" customFormat="1" x14ac:dyDescent="0.25">
      <c r="B113" s="21"/>
      <c r="C113" s="20"/>
      <c r="D113" s="27"/>
      <c r="E113" s="27"/>
      <c r="F113" s="24"/>
      <c r="G113" s="25"/>
      <c r="H113" s="25"/>
      <c r="I113" s="25"/>
      <c r="J113" s="25"/>
      <c r="K113" s="25"/>
      <c r="L113" s="25"/>
      <c r="M113" s="25"/>
      <c r="N113" s="25"/>
      <c r="O113" s="25"/>
      <c r="P113" s="25"/>
    </row>
    <row r="114" spans="2:16" s="26" customFormat="1" x14ac:dyDescent="0.25">
      <c r="B114" s="21"/>
      <c r="C114" s="20"/>
      <c r="D114" s="27"/>
      <c r="E114" s="27"/>
      <c r="F114" s="24"/>
      <c r="G114" s="25"/>
      <c r="H114" s="25"/>
      <c r="I114" s="25"/>
      <c r="J114" s="25"/>
      <c r="K114" s="25"/>
      <c r="L114" s="25"/>
      <c r="M114" s="25"/>
      <c r="N114" s="25"/>
      <c r="O114" s="25"/>
      <c r="P114" s="25"/>
    </row>
    <row r="115" spans="2:16" s="26" customFormat="1" x14ac:dyDescent="0.25">
      <c r="B115" s="21"/>
      <c r="C115" s="20"/>
      <c r="D115" s="27"/>
      <c r="E115" s="27"/>
      <c r="F115" s="24"/>
      <c r="G115" s="25"/>
      <c r="H115" s="25"/>
      <c r="I115" s="25"/>
      <c r="J115" s="25"/>
      <c r="K115" s="25"/>
      <c r="L115" s="25"/>
      <c r="M115" s="25"/>
      <c r="N115" s="25"/>
      <c r="O115" s="25"/>
      <c r="P115" s="25"/>
    </row>
    <row r="116" spans="2:16" s="26" customFormat="1" x14ac:dyDescent="0.25">
      <c r="B116" s="21"/>
      <c r="C116" s="20"/>
      <c r="D116" s="27"/>
      <c r="E116" s="27"/>
      <c r="F116" s="24"/>
      <c r="G116" s="25"/>
      <c r="H116" s="25"/>
      <c r="I116" s="25"/>
      <c r="J116" s="25"/>
      <c r="K116" s="25"/>
      <c r="L116" s="25"/>
      <c r="M116" s="25"/>
      <c r="N116" s="25"/>
      <c r="O116" s="25"/>
      <c r="P116" s="25"/>
    </row>
    <row r="117" spans="2:16" s="26" customFormat="1" x14ac:dyDescent="0.25">
      <c r="B117" s="21"/>
      <c r="C117" s="20"/>
      <c r="D117" s="27"/>
      <c r="E117" s="27"/>
      <c r="F117" s="24"/>
      <c r="G117" s="25"/>
      <c r="H117" s="25"/>
      <c r="I117" s="25"/>
      <c r="J117" s="25"/>
      <c r="K117" s="25"/>
      <c r="L117" s="25"/>
      <c r="M117" s="25"/>
      <c r="N117" s="25"/>
      <c r="O117" s="25"/>
      <c r="P117" s="25"/>
    </row>
    <row r="118" spans="2:16" s="26" customFormat="1" x14ac:dyDescent="0.25">
      <c r="B118" s="21"/>
      <c r="C118" s="20"/>
      <c r="D118" s="27"/>
      <c r="E118" s="27"/>
      <c r="F118" s="24"/>
      <c r="G118" s="25"/>
      <c r="H118" s="25"/>
      <c r="I118" s="25"/>
      <c r="J118" s="25"/>
      <c r="K118" s="25"/>
      <c r="L118" s="25"/>
      <c r="M118" s="25"/>
      <c r="N118" s="25"/>
      <c r="O118" s="25"/>
      <c r="P118" s="25"/>
    </row>
    <row r="119" spans="2:16" s="26" customFormat="1" x14ac:dyDescent="0.25">
      <c r="B119" s="21"/>
      <c r="C119" s="20"/>
      <c r="D119" s="27"/>
      <c r="E119" s="27"/>
      <c r="F119" s="24"/>
      <c r="G119" s="25"/>
      <c r="H119" s="25"/>
      <c r="I119" s="25"/>
      <c r="J119" s="25"/>
      <c r="K119" s="25"/>
      <c r="L119" s="25"/>
      <c r="M119" s="25"/>
      <c r="N119" s="25"/>
      <c r="O119" s="25"/>
      <c r="P119" s="25"/>
    </row>
    <row r="120" spans="2:16" s="26" customFormat="1" x14ac:dyDescent="0.25">
      <c r="B120" s="21"/>
      <c r="C120" s="20"/>
      <c r="D120" s="27"/>
      <c r="E120" s="27"/>
      <c r="F120" s="24"/>
      <c r="G120" s="25"/>
      <c r="H120" s="25"/>
      <c r="I120" s="25"/>
      <c r="J120" s="25"/>
      <c r="K120" s="25"/>
      <c r="L120" s="25"/>
      <c r="M120" s="25"/>
      <c r="N120" s="25"/>
      <c r="O120" s="25"/>
      <c r="P120" s="25"/>
    </row>
    <row r="121" spans="2:16" s="26" customFormat="1" x14ac:dyDescent="0.25">
      <c r="B121" s="21"/>
      <c r="C121" s="20"/>
      <c r="D121" s="27"/>
      <c r="E121" s="27"/>
      <c r="F121" s="24"/>
      <c r="G121" s="25"/>
      <c r="H121" s="25"/>
      <c r="I121" s="25"/>
      <c r="J121" s="25"/>
      <c r="K121" s="25"/>
      <c r="L121" s="25"/>
      <c r="M121" s="25"/>
      <c r="N121" s="25"/>
      <c r="O121" s="25"/>
      <c r="P121" s="25"/>
    </row>
    <row r="122" spans="2:16" s="26" customFormat="1" x14ac:dyDescent="0.25">
      <c r="B122" s="21"/>
      <c r="C122" s="20"/>
      <c r="D122" s="27"/>
      <c r="E122" s="27"/>
      <c r="F122" s="24"/>
      <c r="G122" s="25"/>
      <c r="H122" s="25"/>
      <c r="I122" s="25"/>
      <c r="J122" s="25"/>
      <c r="K122" s="25"/>
      <c r="L122" s="25"/>
      <c r="M122" s="25"/>
      <c r="N122" s="25"/>
      <c r="O122" s="25"/>
      <c r="P122" s="25"/>
    </row>
    <row r="123" spans="2:16" s="26" customFormat="1" x14ac:dyDescent="0.25">
      <c r="B123" s="21"/>
      <c r="C123" s="20"/>
      <c r="D123" s="27"/>
      <c r="E123" s="27"/>
      <c r="F123" s="24"/>
      <c r="G123" s="25"/>
      <c r="H123" s="25"/>
      <c r="I123" s="25"/>
      <c r="J123" s="25"/>
      <c r="K123" s="25"/>
      <c r="L123" s="25"/>
      <c r="M123" s="25"/>
      <c r="N123" s="25"/>
      <c r="O123" s="25"/>
      <c r="P123" s="25"/>
    </row>
    <row r="124" spans="2:16" s="26" customFormat="1" x14ac:dyDescent="0.25">
      <c r="B124" s="21"/>
      <c r="C124" s="20"/>
      <c r="D124" s="27"/>
      <c r="E124" s="27"/>
      <c r="F124" s="24"/>
      <c r="G124" s="25"/>
      <c r="H124" s="25"/>
      <c r="I124" s="25"/>
      <c r="J124" s="25"/>
      <c r="K124" s="25"/>
      <c r="L124" s="25"/>
      <c r="M124" s="25"/>
      <c r="N124" s="25"/>
      <c r="O124" s="25"/>
      <c r="P124" s="25"/>
    </row>
    <row r="125" spans="2:16" s="26" customFormat="1" x14ac:dyDescent="0.25">
      <c r="B125" s="21"/>
      <c r="C125" s="20"/>
      <c r="D125" s="27"/>
      <c r="E125" s="27"/>
      <c r="F125" s="24"/>
      <c r="G125" s="25"/>
      <c r="H125" s="25"/>
      <c r="I125" s="25"/>
      <c r="J125" s="25"/>
      <c r="K125" s="25"/>
      <c r="L125" s="25"/>
      <c r="M125" s="25"/>
      <c r="N125" s="25"/>
      <c r="O125" s="25"/>
      <c r="P125" s="25"/>
    </row>
    <row r="126" spans="2:16" s="26" customFormat="1" x14ac:dyDescent="0.25">
      <c r="B126" s="21"/>
      <c r="C126" s="20"/>
      <c r="D126" s="27"/>
      <c r="E126" s="27"/>
      <c r="F126" s="24"/>
      <c r="G126" s="25"/>
      <c r="H126" s="25"/>
      <c r="I126" s="25"/>
      <c r="J126" s="25"/>
      <c r="K126" s="25"/>
      <c r="L126" s="25"/>
      <c r="M126" s="25"/>
      <c r="N126" s="25"/>
      <c r="O126" s="25"/>
      <c r="P126" s="25"/>
    </row>
    <row r="127" spans="2:16" s="26" customFormat="1" x14ac:dyDescent="0.25">
      <c r="B127" s="21"/>
      <c r="C127" s="20"/>
      <c r="D127" s="27"/>
      <c r="E127" s="27"/>
      <c r="F127" s="24"/>
      <c r="G127" s="25"/>
      <c r="H127" s="25"/>
      <c r="I127" s="25"/>
      <c r="J127" s="25"/>
      <c r="K127" s="25"/>
      <c r="L127" s="25"/>
      <c r="M127" s="25"/>
      <c r="N127" s="25"/>
      <c r="O127" s="25"/>
      <c r="P127" s="25"/>
    </row>
    <row r="128" spans="2:16" s="26" customFormat="1" x14ac:dyDescent="0.25">
      <c r="B128" s="21"/>
      <c r="C128" s="20"/>
      <c r="D128" s="27"/>
      <c r="E128" s="27"/>
      <c r="F128" s="24"/>
      <c r="G128" s="25"/>
      <c r="H128" s="25"/>
      <c r="I128" s="25"/>
      <c r="J128" s="25"/>
      <c r="K128" s="25"/>
      <c r="L128" s="25"/>
      <c r="M128" s="25"/>
      <c r="N128" s="25"/>
      <c r="O128" s="25"/>
      <c r="P128" s="25"/>
    </row>
    <row r="129" spans="2:16" s="26" customFormat="1" x14ac:dyDescent="0.25">
      <c r="B129" s="21"/>
      <c r="C129" s="20"/>
      <c r="D129" s="27"/>
      <c r="E129" s="27"/>
      <c r="F129" s="24"/>
      <c r="G129" s="25"/>
      <c r="H129" s="25"/>
      <c r="I129" s="25"/>
      <c r="J129" s="25"/>
      <c r="K129" s="25"/>
      <c r="L129" s="25"/>
      <c r="M129" s="25"/>
      <c r="N129" s="25"/>
      <c r="O129" s="25"/>
      <c r="P129" s="25"/>
    </row>
    <row r="130" spans="2:16" s="26" customFormat="1" x14ac:dyDescent="0.25">
      <c r="B130" s="21"/>
      <c r="C130" s="20"/>
      <c r="D130" s="27"/>
      <c r="E130" s="27"/>
      <c r="F130" s="24"/>
      <c r="G130" s="25"/>
      <c r="H130" s="25"/>
      <c r="I130" s="25"/>
      <c r="J130" s="25"/>
      <c r="K130" s="25"/>
      <c r="L130" s="25"/>
      <c r="M130" s="25"/>
      <c r="N130" s="25"/>
      <c r="O130" s="25"/>
      <c r="P130" s="25"/>
    </row>
    <row r="131" spans="2:16" s="26" customFormat="1" x14ac:dyDescent="0.25">
      <c r="B131" s="21"/>
      <c r="C131" s="20"/>
      <c r="D131" s="27"/>
      <c r="E131" s="27"/>
      <c r="F131" s="24"/>
      <c r="G131" s="25"/>
      <c r="H131" s="25"/>
      <c r="I131" s="25"/>
      <c r="J131" s="25"/>
      <c r="K131" s="25"/>
      <c r="L131" s="25"/>
      <c r="M131" s="25"/>
      <c r="N131" s="25"/>
      <c r="O131" s="25"/>
      <c r="P131" s="25"/>
    </row>
    <row r="132" spans="2:16" s="26" customFormat="1" x14ac:dyDescent="0.25">
      <c r="B132" s="21"/>
      <c r="C132" s="20"/>
      <c r="D132" s="27"/>
      <c r="E132" s="27"/>
      <c r="F132" s="24"/>
      <c r="G132" s="25"/>
      <c r="H132" s="25"/>
      <c r="I132" s="25"/>
      <c r="J132" s="25"/>
      <c r="K132" s="25"/>
      <c r="L132" s="25"/>
      <c r="M132" s="25"/>
      <c r="N132" s="25"/>
      <c r="O132" s="25"/>
      <c r="P132" s="25"/>
    </row>
    <row r="133" spans="2:16" s="26" customFormat="1" x14ac:dyDescent="0.25">
      <c r="B133" s="21"/>
      <c r="C133" s="20"/>
      <c r="D133" s="27"/>
      <c r="E133" s="27"/>
      <c r="F133" s="24"/>
      <c r="G133" s="25"/>
      <c r="H133" s="25"/>
      <c r="I133" s="25"/>
      <c r="J133" s="25"/>
      <c r="K133" s="25"/>
      <c r="L133" s="25"/>
      <c r="M133" s="25"/>
      <c r="N133" s="25"/>
      <c r="O133" s="25"/>
      <c r="P133" s="25"/>
    </row>
    <row r="134" spans="2:16" s="26" customFormat="1" x14ac:dyDescent="0.25">
      <c r="B134" s="21"/>
      <c r="C134" s="20"/>
      <c r="D134" s="27"/>
      <c r="E134" s="27"/>
      <c r="F134" s="24"/>
      <c r="G134" s="25"/>
      <c r="H134" s="25"/>
      <c r="I134" s="25"/>
      <c r="J134" s="25"/>
      <c r="K134" s="25"/>
      <c r="L134" s="25"/>
      <c r="M134" s="25"/>
      <c r="N134" s="25"/>
      <c r="O134" s="25"/>
      <c r="P134" s="25"/>
    </row>
    <row r="135" spans="2:16" s="26" customFormat="1" x14ac:dyDescent="0.25">
      <c r="B135" s="21"/>
      <c r="C135" s="20"/>
      <c r="D135" s="27"/>
      <c r="E135" s="27"/>
      <c r="F135" s="24"/>
      <c r="G135" s="25"/>
      <c r="H135" s="25"/>
      <c r="I135" s="25"/>
      <c r="J135" s="25"/>
      <c r="K135" s="25"/>
      <c r="L135" s="25"/>
      <c r="M135" s="25"/>
      <c r="N135" s="25"/>
      <c r="O135" s="25"/>
      <c r="P135" s="25"/>
    </row>
    <row r="136" spans="2:16" s="26" customFormat="1" x14ac:dyDescent="0.25">
      <c r="B136" s="21"/>
      <c r="C136" s="20"/>
      <c r="D136" s="27"/>
      <c r="E136" s="27"/>
      <c r="F136" s="24"/>
      <c r="G136" s="25"/>
      <c r="H136" s="25"/>
      <c r="I136" s="25"/>
      <c r="J136" s="25"/>
      <c r="K136" s="25"/>
      <c r="L136" s="25"/>
      <c r="M136" s="25"/>
      <c r="N136" s="25"/>
      <c r="O136" s="25"/>
      <c r="P136" s="25"/>
    </row>
    <row r="137" spans="2:16" s="26" customFormat="1" x14ac:dyDescent="0.25">
      <c r="B137" s="21"/>
      <c r="C137" s="20"/>
      <c r="D137" s="27"/>
      <c r="E137" s="27"/>
      <c r="F137" s="24"/>
      <c r="G137" s="25"/>
      <c r="H137" s="25"/>
      <c r="I137" s="25"/>
      <c r="J137" s="25"/>
      <c r="K137" s="25"/>
      <c r="L137" s="25"/>
      <c r="M137" s="25"/>
      <c r="N137" s="25"/>
      <c r="O137" s="25"/>
      <c r="P137" s="25"/>
    </row>
    <row r="138" spans="2:16" s="26" customFormat="1" x14ac:dyDescent="0.25">
      <c r="B138" s="21"/>
      <c r="C138" s="20"/>
      <c r="D138" s="27"/>
      <c r="E138" s="27"/>
      <c r="F138" s="24"/>
      <c r="G138" s="25"/>
      <c r="H138" s="25"/>
      <c r="I138" s="25"/>
      <c r="J138" s="25"/>
      <c r="K138" s="25"/>
      <c r="L138" s="25"/>
      <c r="M138" s="25"/>
      <c r="N138" s="25"/>
      <c r="O138" s="25"/>
      <c r="P138" s="25"/>
    </row>
    <row r="139" spans="2:16" s="26" customFormat="1" x14ac:dyDescent="0.25">
      <c r="B139" s="21"/>
      <c r="C139" s="20"/>
      <c r="D139" s="27"/>
      <c r="E139" s="27"/>
      <c r="F139" s="24"/>
      <c r="G139" s="25"/>
      <c r="H139" s="25"/>
      <c r="I139" s="25"/>
      <c r="J139" s="25"/>
      <c r="K139" s="25"/>
      <c r="L139" s="25"/>
      <c r="M139" s="25"/>
      <c r="N139" s="25"/>
      <c r="O139" s="25"/>
      <c r="P139" s="25"/>
    </row>
    <row r="140" spans="2:16" s="26" customFormat="1" x14ac:dyDescent="0.25">
      <c r="B140" s="21"/>
      <c r="C140" s="20"/>
      <c r="D140" s="27"/>
      <c r="E140" s="27"/>
      <c r="F140" s="24"/>
      <c r="G140" s="25"/>
      <c r="H140" s="25"/>
      <c r="I140" s="25"/>
      <c r="J140" s="25"/>
      <c r="K140" s="25"/>
      <c r="L140" s="25"/>
      <c r="M140" s="25"/>
      <c r="N140" s="25"/>
      <c r="O140" s="25"/>
      <c r="P140" s="25"/>
    </row>
    <row r="141" spans="2:16" s="26" customFormat="1" x14ac:dyDescent="0.25">
      <c r="B141" s="21"/>
      <c r="C141" s="20"/>
      <c r="D141" s="27"/>
      <c r="E141" s="27"/>
      <c r="F141" s="24"/>
      <c r="G141" s="25"/>
      <c r="H141" s="25"/>
      <c r="I141" s="25"/>
      <c r="J141" s="25"/>
      <c r="K141" s="25"/>
      <c r="L141" s="25"/>
      <c r="M141" s="25"/>
      <c r="N141" s="25"/>
      <c r="O141" s="25"/>
      <c r="P141" s="25"/>
    </row>
    <row r="142" spans="2:16" s="26" customFormat="1" x14ac:dyDescent="0.25">
      <c r="B142" s="21"/>
      <c r="C142" s="20"/>
      <c r="D142" s="27"/>
      <c r="E142" s="27"/>
      <c r="F142" s="24"/>
      <c r="G142" s="25"/>
      <c r="H142" s="25"/>
      <c r="I142" s="25"/>
      <c r="J142" s="25"/>
      <c r="K142" s="25"/>
      <c r="L142" s="25"/>
      <c r="M142" s="25"/>
      <c r="N142" s="25"/>
      <c r="O142" s="25"/>
      <c r="P142" s="25"/>
    </row>
    <row r="143" spans="2:16" s="26" customFormat="1" x14ac:dyDescent="0.25">
      <c r="B143" s="21"/>
      <c r="C143" s="20"/>
      <c r="D143" s="27"/>
      <c r="E143" s="27"/>
      <c r="F143" s="24"/>
      <c r="G143" s="25"/>
      <c r="H143" s="25"/>
      <c r="I143" s="25"/>
      <c r="J143" s="25"/>
      <c r="K143" s="25"/>
      <c r="L143" s="25"/>
      <c r="M143" s="25"/>
      <c r="N143" s="25"/>
      <c r="O143" s="25"/>
      <c r="P143" s="25"/>
    </row>
    <row r="144" spans="2:16" s="26" customFormat="1" x14ac:dyDescent="0.25">
      <c r="B144" s="21"/>
      <c r="C144" s="20"/>
      <c r="D144" s="27"/>
      <c r="E144" s="27"/>
      <c r="F144" s="24"/>
      <c r="G144" s="25"/>
      <c r="H144" s="25"/>
      <c r="I144" s="25"/>
      <c r="J144" s="25"/>
      <c r="K144" s="25"/>
      <c r="L144" s="25"/>
      <c r="M144" s="25"/>
      <c r="N144" s="25"/>
      <c r="O144" s="25"/>
      <c r="P144" s="25"/>
    </row>
    <row r="145" spans="2:16" s="26" customFormat="1" x14ac:dyDescent="0.25">
      <c r="B145" s="21"/>
      <c r="C145" s="20"/>
      <c r="D145" s="27"/>
      <c r="E145" s="27"/>
      <c r="F145" s="24"/>
      <c r="G145" s="25"/>
      <c r="H145" s="25"/>
      <c r="I145" s="25"/>
      <c r="J145" s="25"/>
      <c r="K145" s="25"/>
      <c r="L145" s="25"/>
      <c r="M145" s="25"/>
      <c r="N145" s="25"/>
      <c r="O145" s="25"/>
      <c r="P145" s="25"/>
    </row>
    <row r="146" spans="2:16" s="26" customFormat="1" x14ac:dyDescent="0.25">
      <c r="B146" s="21"/>
      <c r="C146" s="20"/>
      <c r="D146" s="27"/>
      <c r="E146" s="27"/>
      <c r="F146" s="24"/>
      <c r="G146" s="25"/>
      <c r="H146" s="25"/>
      <c r="I146" s="25"/>
      <c r="J146" s="25"/>
      <c r="K146" s="25"/>
      <c r="L146" s="25"/>
      <c r="M146" s="25"/>
      <c r="N146" s="25"/>
      <c r="O146" s="25"/>
      <c r="P146" s="25"/>
    </row>
    <row r="147" spans="2:16" s="26" customFormat="1" x14ac:dyDescent="0.25">
      <c r="B147" s="21"/>
      <c r="C147" s="20"/>
      <c r="D147" s="27"/>
      <c r="E147" s="27"/>
      <c r="F147" s="24"/>
      <c r="G147" s="25"/>
      <c r="H147" s="25"/>
      <c r="I147" s="25"/>
      <c r="J147" s="25"/>
      <c r="K147" s="25"/>
      <c r="L147" s="25"/>
      <c r="M147" s="25"/>
      <c r="N147" s="25"/>
      <c r="O147" s="25"/>
      <c r="P147" s="25"/>
    </row>
    <row r="148" spans="2:16" s="26" customFormat="1" x14ac:dyDescent="0.25">
      <c r="B148" s="21"/>
      <c r="C148" s="20"/>
      <c r="D148" s="27"/>
      <c r="E148" s="27"/>
      <c r="F148" s="24"/>
      <c r="G148" s="25"/>
      <c r="H148" s="25"/>
      <c r="I148" s="25"/>
      <c r="J148" s="25"/>
      <c r="K148" s="25"/>
      <c r="L148" s="25"/>
      <c r="M148" s="25"/>
      <c r="N148" s="25"/>
      <c r="O148" s="25"/>
      <c r="P148" s="25"/>
    </row>
    <row r="149" spans="2:16" s="26" customFormat="1" x14ac:dyDescent="0.25">
      <c r="B149" s="21"/>
      <c r="C149" s="20"/>
      <c r="D149" s="27"/>
      <c r="E149" s="27"/>
      <c r="F149" s="24"/>
      <c r="G149" s="25"/>
      <c r="H149" s="25"/>
      <c r="I149" s="25"/>
      <c r="J149" s="25"/>
      <c r="K149" s="25"/>
      <c r="L149" s="25"/>
      <c r="M149" s="25"/>
      <c r="N149" s="25"/>
      <c r="O149" s="25"/>
      <c r="P149" s="25"/>
    </row>
    <row r="150" spans="2:16" s="26" customFormat="1" x14ac:dyDescent="0.25">
      <c r="B150" s="21"/>
      <c r="C150" s="20"/>
      <c r="D150" s="27"/>
      <c r="E150" s="27"/>
      <c r="F150" s="24"/>
      <c r="G150" s="25"/>
      <c r="H150" s="25"/>
      <c r="I150" s="25"/>
      <c r="J150" s="25"/>
      <c r="K150" s="25"/>
      <c r="L150" s="25"/>
      <c r="M150" s="25"/>
      <c r="N150" s="25"/>
      <c r="O150" s="25"/>
      <c r="P150" s="25"/>
    </row>
    <row r="151" spans="2:16" s="26" customFormat="1" x14ac:dyDescent="0.25">
      <c r="B151" s="21"/>
      <c r="C151" s="20"/>
      <c r="D151" s="27"/>
      <c r="E151" s="27"/>
      <c r="F151" s="24"/>
      <c r="G151" s="25"/>
      <c r="H151" s="25"/>
      <c r="I151" s="25"/>
      <c r="J151" s="25"/>
      <c r="K151" s="25"/>
      <c r="L151" s="25"/>
      <c r="M151" s="25"/>
      <c r="N151" s="25"/>
      <c r="O151" s="25"/>
      <c r="P151" s="25"/>
    </row>
    <row r="152" spans="2:16" s="26" customFormat="1" x14ac:dyDescent="0.25">
      <c r="B152" s="21"/>
      <c r="C152" s="20"/>
      <c r="D152" s="27"/>
      <c r="E152" s="27"/>
      <c r="F152" s="24"/>
      <c r="G152" s="25"/>
      <c r="H152" s="25"/>
      <c r="I152" s="25"/>
      <c r="J152" s="25"/>
      <c r="K152" s="25"/>
      <c r="L152" s="25"/>
      <c r="M152" s="25"/>
      <c r="N152" s="25"/>
      <c r="O152" s="25"/>
      <c r="P152" s="25"/>
    </row>
    <row r="153" spans="2:16" s="26" customFormat="1" x14ac:dyDescent="0.25">
      <c r="B153" s="21"/>
      <c r="C153" s="20"/>
      <c r="D153" s="27"/>
      <c r="E153" s="27"/>
      <c r="F153" s="24"/>
      <c r="G153" s="25"/>
      <c r="H153" s="25"/>
      <c r="I153" s="25"/>
      <c r="J153" s="25"/>
      <c r="K153" s="25"/>
      <c r="L153" s="25"/>
      <c r="M153" s="25"/>
      <c r="N153" s="25"/>
      <c r="O153" s="25"/>
      <c r="P153" s="25"/>
    </row>
    <row r="154" spans="2:16" s="26" customFormat="1" x14ac:dyDescent="0.25">
      <c r="B154" s="21"/>
      <c r="C154" s="20"/>
      <c r="D154" s="27"/>
      <c r="E154" s="27"/>
      <c r="F154" s="24"/>
      <c r="G154" s="25"/>
      <c r="H154" s="25"/>
      <c r="I154" s="25"/>
      <c r="J154" s="25"/>
      <c r="K154" s="25"/>
      <c r="L154" s="25"/>
      <c r="M154" s="25"/>
      <c r="N154" s="25"/>
      <c r="O154" s="25"/>
      <c r="P154" s="25"/>
    </row>
    <row r="155" spans="2:16" s="26" customFormat="1" x14ac:dyDescent="0.25">
      <c r="B155" s="21"/>
      <c r="C155" s="20"/>
      <c r="D155" s="27"/>
      <c r="E155" s="27"/>
      <c r="F155" s="24"/>
      <c r="G155" s="25"/>
      <c r="H155" s="25"/>
      <c r="I155" s="25"/>
      <c r="J155" s="25"/>
      <c r="K155" s="25"/>
      <c r="L155" s="25"/>
      <c r="M155" s="25"/>
      <c r="N155" s="25"/>
      <c r="O155" s="25"/>
      <c r="P155" s="25"/>
    </row>
    <row r="156" spans="2:16" s="26" customFormat="1" x14ac:dyDescent="0.25">
      <c r="B156" s="21"/>
      <c r="C156" s="20"/>
      <c r="D156" s="27"/>
      <c r="E156" s="27"/>
      <c r="F156" s="24"/>
      <c r="G156" s="25"/>
      <c r="H156" s="25"/>
      <c r="I156" s="25"/>
      <c r="J156" s="25"/>
      <c r="K156" s="25"/>
      <c r="L156" s="25"/>
      <c r="M156" s="25"/>
      <c r="N156" s="25"/>
      <c r="O156" s="25"/>
      <c r="P156" s="25"/>
    </row>
    <row r="157" spans="2:16" s="26" customFormat="1" x14ac:dyDescent="0.25">
      <c r="B157" s="21"/>
      <c r="C157" s="20"/>
      <c r="D157" s="27"/>
      <c r="E157" s="27"/>
      <c r="F157" s="24"/>
      <c r="G157" s="25"/>
      <c r="H157" s="25"/>
      <c r="I157" s="25"/>
      <c r="J157" s="25"/>
      <c r="K157" s="25"/>
      <c r="L157" s="25"/>
      <c r="M157" s="25"/>
      <c r="N157" s="25"/>
      <c r="O157" s="25"/>
      <c r="P157" s="25"/>
    </row>
    <row r="158" spans="2:16" s="26" customFormat="1" x14ac:dyDescent="0.25">
      <c r="B158" s="21"/>
      <c r="C158" s="20"/>
      <c r="D158" s="27"/>
      <c r="E158" s="27"/>
      <c r="F158" s="24"/>
      <c r="G158" s="25"/>
      <c r="H158" s="25"/>
      <c r="I158" s="25"/>
      <c r="J158" s="25"/>
      <c r="K158" s="25"/>
      <c r="L158" s="25"/>
      <c r="M158" s="25"/>
      <c r="N158" s="25"/>
      <c r="O158" s="25"/>
      <c r="P158" s="25"/>
    </row>
    <row r="159" spans="2:16" s="26" customFormat="1" x14ac:dyDescent="0.25">
      <c r="B159" s="21"/>
      <c r="C159" s="20"/>
      <c r="D159" s="27"/>
      <c r="E159" s="27"/>
      <c r="F159" s="24"/>
      <c r="G159" s="25"/>
      <c r="H159" s="25"/>
      <c r="I159" s="25"/>
      <c r="J159" s="25"/>
      <c r="K159" s="25"/>
      <c r="L159" s="25"/>
      <c r="M159" s="25"/>
      <c r="N159" s="25"/>
      <c r="O159" s="25"/>
      <c r="P159" s="25"/>
    </row>
    <row r="160" spans="2:16" s="26" customFormat="1" x14ac:dyDescent="0.25">
      <c r="B160" s="21"/>
      <c r="C160" s="20"/>
      <c r="D160" s="27"/>
      <c r="E160" s="27"/>
      <c r="F160" s="24"/>
      <c r="G160" s="25"/>
      <c r="H160" s="25"/>
      <c r="I160" s="25"/>
      <c r="J160" s="25"/>
      <c r="K160" s="25"/>
      <c r="L160" s="25"/>
      <c r="M160" s="25"/>
      <c r="N160" s="25"/>
      <c r="O160" s="25"/>
      <c r="P160" s="25"/>
    </row>
    <row r="161" spans="2:16" s="26" customFormat="1" x14ac:dyDescent="0.25">
      <c r="B161" s="21"/>
      <c r="C161" s="20"/>
      <c r="D161" s="27"/>
      <c r="E161" s="27"/>
      <c r="F161" s="24"/>
      <c r="G161" s="25"/>
      <c r="H161" s="25"/>
      <c r="I161" s="25"/>
      <c r="J161" s="25"/>
      <c r="K161" s="25"/>
      <c r="L161" s="25"/>
      <c r="M161" s="25"/>
      <c r="N161" s="25"/>
      <c r="O161" s="25"/>
      <c r="P161" s="25"/>
    </row>
    <row r="162" spans="2:16" s="26" customFormat="1" x14ac:dyDescent="0.25">
      <c r="B162" s="21"/>
      <c r="C162" s="20"/>
      <c r="D162" s="27"/>
      <c r="E162" s="27"/>
      <c r="F162" s="24"/>
      <c r="G162" s="25"/>
      <c r="H162" s="25"/>
      <c r="I162" s="25"/>
      <c r="J162" s="25"/>
      <c r="K162" s="25"/>
      <c r="L162" s="25"/>
      <c r="M162" s="25"/>
      <c r="N162" s="25"/>
      <c r="O162" s="25"/>
      <c r="P162" s="25"/>
    </row>
    <row r="163" spans="2:16" s="26" customFormat="1" x14ac:dyDescent="0.25">
      <c r="B163" s="21"/>
      <c r="C163" s="20"/>
      <c r="D163" s="27"/>
      <c r="E163" s="27"/>
      <c r="F163" s="24"/>
      <c r="G163" s="25"/>
      <c r="H163" s="25"/>
      <c r="I163" s="25"/>
      <c r="J163" s="25"/>
      <c r="K163" s="25"/>
      <c r="L163" s="25"/>
      <c r="M163" s="25"/>
      <c r="N163" s="25"/>
      <c r="O163" s="25"/>
      <c r="P163" s="25"/>
    </row>
    <row r="164" spans="2:16" s="26" customFormat="1" x14ac:dyDescent="0.25">
      <c r="B164" s="21"/>
      <c r="C164" s="20"/>
      <c r="D164" s="27"/>
      <c r="E164" s="27"/>
      <c r="F164" s="24"/>
      <c r="G164" s="25"/>
      <c r="H164" s="25"/>
      <c r="I164" s="25"/>
      <c r="J164" s="25"/>
      <c r="K164" s="25"/>
      <c r="L164" s="25"/>
      <c r="M164" s="25"/>
      <c r="N164" s="25"/>
      <c r="O164" s="25"/>
      <c r="P164" s="25"/>
    </row>
    <row r="165" spans="2:16" s="26" customFormat="1" x14ac:dyDescent="0.25">
      <c r="B165" s="21"/>
      <c r="C165" s="20"/>
      <c r="D165" s="27"/>
      <c r="E165" s="27"/>
      <c r="F165" s="24"/>
      <c r="G165" s="25"/>
      <c r="H165" s="25"/>
      <c r="I165" s="25"/>
      <c r="J165" s="25"/>
      <c r="K165" s="25"/>
      <c r="L165" s="25"/>
      <c r="M165" s="25"/>
      <c r="N165" s="25"/>
      <c r="O165" s="25"/>
      <c r="P165" s="25"/>
    </row>
    <row r="166" spans="2:16" s="26" customFormat="1" x14ac:dyDescent="0.25">
      <c r="B166" s="21"/>
      <c r="C166" s="20"/>
      <c r="D166" s="27"/>
      <c r="E166" s="27"/>
      <c r="F166" s="24"/>
      <c r="G166" s="25"/>
      <c r="H166" s="25"/>
      <c r="I166" s="25"/>
      <c r="J166" s="25"/>
      <c r="K166" s="25"/>
      <c r="L166" s="25"/>
      <c r="M166" s="25"/>
      <c r="N166" s="25"/>
      <c r="O166" s="25"/>
      <c r="P166" s="25"/>
    </row>
    <row r="167" spans="2:16" s="26" customFormat="1" x14ac:dyDescent="0.25">
      <c r="B167" s="21"/>
      <c r="C167" s="20"/>
      <c r="D167" s="27"/>
      <c r="E167" s="27"/>
      <c r="F167" s="24"/>
      <c r="G167" s="25"/>
      <c r="H167" s="25"/>
      <c r="I167" s="25"/>
      <c r="J167" s="25"/>
      <c r="K167" s="25"/>
      <c r="L167" s="25"/>
      <c r="M167" s="25"/>
      <c r="N167" s="25"/>
      <c r="O167" s="25"/>
      <c r="P167" s="25"/>
    </row>
    <row r="168" spans="2:16" s="26" customFormat="1" x14ac:dyDescent="0.25">
      <c r="B168" s="21"/>
      <c r="C168" s="20"/>
      <c r="D168" s="27"/>
      <c r="E168" s="27"/>
      <c r="F168" s="24"/>
      <c r="G168" s="25"/>
      <c r="H168" s="25"/>
      <c r="I168" s="25"/>
      <c r="J168" s="25"/>
      <c r="K168" s="25"/>
      <c r="L168" s="25"/>
      <c r="M168" s="25"/>
      <c r="N168" s="25"/>
      <c r="O168" s="25"/>
      <c r="P168" s="25"/>
    </row>
    <row r="169" spans="2:16" s="26" customFormat="1" x14ac:dyDescent="0.25">
      <c r="B169" s="21"/>
      <c r="C169" s="20"/>
      <c r="D169" s="27"/>
      <c r="E169" s="27"/>
      <c r="F169" s="24"/>
      <c r="G169" s="25"/>
      <c r="H169" s="25"/>
      <c r="I169" s="25"/>
      <c r="J169" s="25"/>
      <c r="K169" s="25"/>
      <c r="L169" s="25"/>
      <c r="M169" s="25"/>
      <c r="N169" s="25"/>
      <c r="O169" s="25"/>
      <c r="P169" s="25"/>
    </row>
    <row r="170" spans="2:16" s="26" customFormat="1" x14ac:dyDescent="0.25">
      <c r="B170" s="21"/>
      <c r="C170" s="20"/>
      <c r="D170" s="27"/>
      <c r="E170" s="27"/>
      <c r="F170" s="24"/>
      <c r="G170" s="25"/>
      <c r="H170" s="25"/>
      <c r="I170" s="25"/>
      <c r="J170" s="25"/>
      <c r="K170" s="25"/>
      <c r="L170" s="25"/>
      <c r="M170" s="25"/>
      <c r="N170" s="25"/>
      <c r="O170" s="25"/>
      <c r="P170" s="25"/>
    </row>
    <row r="171" spans="2:16" s="26" customFormat="1" x14ac:dyDescent="0.25">
      <c r="B171" s="21"/>
      <c r="C171" s="20"/>
      <c r="D171" s="27"/>
      <c r="E171" s="27"/>
      <c r="F171" s="24"/>
      <c r="G171" s="25"/>
      <c r="H171" s="25"/>
      <c r="I171" s="25"/>
      <c r="J171" s="25"/>
      <c r="K171" s="25"/>
      <c r="L171" s="25"/>
      <c r="M171" s="25"/>
      <c r="N171" s="25"/>
      <c r="O171" s="25"/>
      <c r="P171" s="25"/>
    </row>
    <row r="172" spans="2:16" s="26" customFormat="1" x14ac:dyDescent="0.25">
      <c r="B172" s="21"/>
      <c r="C172" s="20"/>
      <c r="D172" s="27"/>
      <c r="E172" s="27"/>
      <c r="F172" s="24"/>
      <c r="G172" s="25"/>
      <c r="H172" s="25"/>
      <c r="I172" s="25"/>
      <c r="J172" s="25"/>
      <c r="K172" s="25"/>
      <c r="L172" s="25"/>
      <c r="M172" s="25"/>
      <c r="N172" s="25"/>
      <c r="O172" s="25"/>
      <c r="P172" s="25"/>
    </row>
    <row r="173" spans="2:16" s="26" customFormat="1" x14ac:dyDescent="0.25">
      <c r="B173" s="21"/>
      <c r="C173" s="20"/>
      <c r="D173" s="27"/>
      <c r="E173" s="27"/>
      <c r="F173" s="24"/>
      <c r="G173" s="25"/>
      <c r="H173" s="25"/>
      <c r="I173" s="25"/>
      <c r="J173" s="25"/>
      <c r="K173" s="25"/>
      <c r="L173" s="25"/>
      <c r="M173" s="25"/>
      <c r="N173" s="25"/>
      <c r="O173" s="25"/>
      <c r="P173" s="25"/>
    </row>
    <row r="174" spans="2:16" s="26" customFormat="1" x14ac:dyDescent="0.25">
      <c r="B174" s="21"/>
      <c r="C174" s="20"/>
      <c r="D174" s="27"/>
      <c r="E174" s="27"/>
      <c r="F174" s="24"/>
      <c r="G174" s="25"/>
      <c r="H174" s="25"/>
      <c r="I174" s="25"/>
      <c r="J174" s="25"/>
      <c r="K174" s="25"/>
      <c r="L174" s="25"/>
      <c r="M174" s="25"/>
      <c r="N174" s="25"/>
      <c r="O174" s="25"/>
      <c r="P174" s="25"/>
    </row>
    <row r="175" spans="2:16" s="26" customFormat="1" x14ac:dyDescent="0.25">
      <c r="B175" s="21"/>
      <c r="C175" s="20"/>
      <c r="D175" s="27"/>
      <c r="E175" s="27"/>
      <c r="F175" s="24"/>
      <c r="G175" s="25"/>
      <c r="H175" s="25"/>
      <c r="I175" s="25"/>
      <c r="J175" s="25"/>
      <c r="K175" s="25"/>
      <c r="L175" s="25"/>
      <c r="M175" s="25"/>
      <c r="N175" s="25"/>
      <c r="O175" s="25"/>
      <c r="P175" s="25"/>
    </row>
    <row r="176" spans="2:16" s="26" customFormat="1" x14ac:dyDescent="0.25">
      <c r="B176" s="21"/>
      <c r="C176" s="20"/>
      <c r="D176" s="27"/>
      <c r="E176" s="27"/>
      <c r="F176" s="24"/>
      <c r="G176" s="25"/>
      <c r="H176" s="25"/>
      <c r="I176" s="25"/>
      <c r="J176" s="25"/>
      <c r="K176" s="25"/>
      <c r="L176" s="25"/>
      <c r="M176" s="25"/>
      <c r="N176" s="25"/>
      <c r="O176" s="25"/>
      <c r="P176" s="25"/>
    </row>
    <row r="177" spans="2:16" s="26" customFormat="1" x14ac:dyDescent="0.25">
      <c r="B177" s="21"/>
      <c r="C177" s="20"/>
      <c r="D177" s="27"/>
      <c r="E177" s="27"/>
      <c r="F177" s="24"/>
      <c r="G177" s="25"/>
      <c r="H177" s="25"/>
      <c r="I177" s="25"/>
      <c r="J177" s="25"/>
      <c r="K177" s="25"/>
      <c r="L177" s="25"/>
      <c r="M177" s="25"/>
      <c r="N177" s="25"/>
      <c r="O177" s="25"/>
      <c r="P177" s="25"/>
    </row>
    <row r="178" spans="2:16" s="26" customFormat="1" x14ac:dyDescent="0.25">
      <c r="B178" s="21"/>
      <c r="C178" s="20"/>
      <c r="D178" s="27"/>
      <c r="E178" s="27"/>
      <c r="F178" s="24"/>
      <c r="G178" s="25"/>
      <c r="H178" s="25"/>
      <c r="I178" s="25"/>
      <c r="J178" s="25"/>
      <c r="K178" s="25"/>
      <c r="L178" s="25"/>
      <c r="M178" s="25"/>
      <c r="N178" s="25"/>
      <c r="O178" s="25"/>
      <c r="P178" s="25"/>
    </row>
    <row r="179" spans="2:16" s="26" customFormat="1" x14ac:dyDescent="0.25">
      <c r="B179" s="21"/>
      <c r="C179" s="20"/>
      <c r="D179" s="27"/>
      <c r="E179" s="27"/>
      <c r="F179" s="24"/>
      <c r="G179" s="25"/>
      <c r="H179" s="25"/>
      <c r="I179" s="25"/>
      <c r="J179" s="25"/>
      <c r="K179" s="25"/>
      <c r="L179" s="25"/>
      <c r="M179" s="25"/>
      <c r="N179" s="25"/>
      <c r="O179" s="25"/>
      <c r="P179" s="25"/>
    </row>
    <row r="180" spans="2:16" s="26" customFormat="1" x14ac:dyDescent="0.25">
      <c r="B180" s="21"/>
      <c r="C180" s="20"/>
      <c r="D180" s="27"/>
      <c r="E180" s="27"/>
      <c r="F180" s="24"/>
      <c r="G180" s="25"/>
      <c r="H180" s="25"/>
      <c r="I180" s="25"/>
      <c r="J180" s="25"/>
      <c r="K180" s="25"/>
      <c r="L180" s="25"/>
      <c r="M180" s="25"/>
      <c r="N180" s="25"/>
      <c r="O180" s="25"/>
      <c r="P180" s="25"/>
    </row>
    <row r="181" spans="2:16" s="26" customFormat="1" x14ac:dyDescent="0.25">
      <c r="B181" s="21"/>
      <c r="C181" s="20"/>
      <c r="D181" s="27"/>
      <c r="E181" s="27"/>
      <c r="F181" s="24"/>
      <c r="G181" s="25"/>
      <c r="H181" s="25"/>
      <c r="I181" s="25"/>
      <c r="J181" s="25"/>
      <c r="K181" s="25"/>
      <c r="L181" s="25"/>
      <c r="M181" s="25"/>
      <c r="N181" s="25"/>
      <c r="O181" s="25"/>
      <c r="P181" s="25"/>
    </row>
    <row r="182" spans="2:16" s="26" customFormat="1" x14ac:dyDescent="0.25">
      <c r="B182" s="21"/>
      <c r="C182" s="20"/>
      <c r="D182" s="27"/>
      <c r="E182" s="27"/>
      <c r="F182" s="24"/>
      <c r="G182" s="25"/>
      <c r="H182" s="25"/>
      <c r="I182" s="25"/>
      <c r="J182" s="25"/>
      <c r="K182" s="25"/>
      <c r="L182" s="25"/>
      <c r="M182" s="25"/>
      <c r="N182" s="25"/>
      <c r="O182" s="25"/>
      <c r="P182" s="25"/>
    </row>
    <row r="183" spans="2:16" s="26" customFormat="1" x14ac:dyDescent="0.25">
      <c r="B183" s="21"/>
      <c r="C183" s="20"/>
      <c r="D183" s="27"/>
      <c r="E183" s="27"/>
      <c r="F183" s="24"/>
      <c r="G183" s="25"/>
      <c r="H183" s="25"/>
      <c r="I183" s="25"/>
      <c r="J183" s="25"/>
      <c r="K183" s="25"/>
      <c r="L183" s="25"/>
      <c r="M183" s="25"/>
      <c r="N183" s="25"/>
      <c r="O183" s="25"/>
      <c r="P183" s="25"/>
    </row>
    <row r="184" spans="2:16" s="26" customFormat="1" x14ac:dyDescent="0.25">
      <c r="B184" s="21"/>
      <c r="C184" s="20"/>
      <c r="D184" s="27"/>
      <c r="E184" s="27"/>
      <c r="F184" s="24"/>
      <c r="G184" s="25"/>
      <c r="H184" s="25"/>
      <c r="I184" s="25"/>
      <c r="J184" s="25"/>
      <c r="K184" s="25"/>
      <c r="L184" s="25"/>
      <c r="M184" s="25"/>
      <c r="N184" s="25"/>
      <c r="O184" s="25"/>
      <c r="P184" s="25"/>
    </row>
    <row r="185" spans="2:16" s="26" customFormat="1" x14ac:dyDescent="0.25">
      <c r="B185" s="21"/>
      <c r="C185" s="20"/>
      <c r="D185" s="27"/>
      <c r="E185" s="27"/>
      <c r="F185" s="24"/>
      <c r="G185" s="25"/>
      <c r="H185" s="25"/>
      <c r="I185" s="25"/>
      <c r="J185" s="25"/>
      <c r="K185" s="25"/>
      <c r="L185" s="25"/>
      <c r="M185" s="25"/>
      <c r="N185" s="25"/>
      <c r="O185" s="25"/>
      <c r="P185" s="25"/>
    </row>
    <row r="186" spans="2:16" s="26" customFormat="1" x14ac:dyDescent="0.25">
      <c r="B186" s="21"/>
      <c r="C186" s="20"/>
      <c r="D186" s="27"/>
      <c r="E186" s="27"/>
      <c r="F186" s="24"/>
      <c r="G186" s="25"/>
      <c r="H186" s="25"/>
      <c r="I186" s="25"/>
      <c r="J186" s="25"/>
      <c r="K186" s="25"/>
      <c r="L186" s="25"/>
      <c r="M186" s="25"/>
      <c r="N186" s="25"/>
      <c r="O186" s="25"/>
      <c r="P186" s="25"/>
    </row>
    <row r="187" spans="2:16" s="26" customFormat="1" x14ac:dyDescent="0.25">
      <c r="B187" s="21"/>
      <c r="C187" s="20"/>
      <c r="D187" s="27"/>
      <c r="E187" s="27"/>
      <c r="F187" s="24"/>
      <c r="G187" s="25"/>
      <c r="H187" s="25"/>
      <c r="I187" s="25"/>
      <c r="J187" s="25"/>
      <c r="K187" s="25"/>
      <c r="L187" s="25"/>
      <c r="M187" s="25"/>
      <c r="N187" s="25"/>
      <c r="O187" s="25"/>
      <c r="P187" s="25"/>
    </row>
    <row r="188" spans="2:16" s="26" customFormat="1" x14ac:dyDescent="0.25">
      <c r="B188" s="21"/>
      <c r="C188" s="20"/>
      <c r="D188" s="27"/>
      <c r="E188" s="27"/>
      <c r="F188" s="24"/>
      <c r="G188" s="25"/>
      <c r="H188" s="25"/>
      <c r="I188" s="25"/>
      <c r="J188" s="25"/>
      <c r="K188" s="25"/>
      <c r="L188" s="25"/>
      <c r="M188" s="25"/>
      <c r="N188" s="25"/>
      <c r="O188" s="25"/>
      <c r="P188" s="25"/>
    </row>
    <row r="189" spans="2:16" s="26" customFormat="1" x14ac:dyDescent="0.25">
      <c r="B189" s="21"/>
      <c r="C189" s="20"/>
      <c r="D189" s="27"/>
      <c r="E189" s="27"/>
      <c r="F189" s="24"/>
      <c r="G189" s="25"/>
      <c r="H189" s="25"/>
      <c r="I189" s="25"/>
      <c r="J189" s="25"/>
      <c r="K189" s="25"/>
      <c r="L189" s="25"/>
      <c r="M189" s="25"/>
      <c r="N189" s="25"/>
      <c r="O189" s="25"/>
      <c r="P189" s="25"/>
    </row>
    <row r="190" spans="2:16" s="26" customFormat="1" x14ac:dyDescent="0.25">
      <c r="B190" s="21"/>
      <c r="C190" s="20"/>
      <c r="D190" s="27"/>
      <c r="E190" s="27"/>
      <c r="F190" s="24"/>
      <c r="G190" s="25"/>
      <c r="H190" s="25"/>
      <c r="I190" s="25"/>
      <c r="J190" s="25"/>
      <c r="K190" s="25"/>
      <c r="L190" s="25"/>
      <c r="M190" s="25"/>
      <c r="N190" s="25"/>
      <c r="O190" s="25"/>
      <c r="P190" s="25"/>
    </row>
    <row r="191" spans="2:16" s="26" customFormat="1" x14ac:dyDescent="0.25">
      <c r="B191" s="21"/>
      <c r="C191" s="20"/>
      <c r="D191" s="27"/>
      <c r="E191" s="27"/>
      <c r="F191" s="24"/>
      <c r="G191" s="25"/>
      <c r="H191" s="25"/>
      <c r="I191" s="25"/>
      <c r="J191" s="25"/>
      <c r="K191" s="25"/>
      <c r="L191" s="25"/>
      <c r="M191" s="25"/>
      <c r="N191" s="25"/>
      <c r="O191" s="25"/>
      <c r="P191" s="25"/>
    </row>
    <row r="192" spans="2:16" s="26" customFormat="1" x14ac:dyDescent="0.25">
      <c r="B192" s="21"/>
      <c r="C192" s="20"/>
      <c r="D192" s="27"/>
      <c r="E192" s="27"/>
      <c r="F192" s="24"/>
      <c r="G192" s="25"/>
      <c r="H192" s="25"/>
      <c r="I192" s="25"/>
      <c r="J192" s="25"/>
      <c r="K192" s="25"/>
      <c r="L192" s="25"/>
      <c r="M192" s="25"/>
      <c r="N192" s="25"/>
      <c r="O192" s="25"/>
      <c r="P192" s="25"/>
    </row>
    <row r="193" spans="2:16" s="26" customFormat="1" x14ac:dyDescent="0.25">
      <c r="B193" s="21"/>
      <c r="C193" s="20"/>
      <c r="D193" s="27"/>
      <c r="E193" s="27"/>
      <c r="F193" s="24"/>
      <c r="G193" s="25"/>
      <c r="H193" s="25"/>
      <c r="I193" s="25"/>
      <c r="J193" s="25"/>
      <c r="K193" s="25"/>
      <c r="L193" s="25"/>
      <c r="M193" s="25"/>
      <c r="N193" s="25"/>
      <c r="O193" s="25"/>
      <c r="P193" s="25"/>
    </row>
    <row r="194" spans="2:16" s="26" customFormat="1" x14ac:dyDescent="0.25">
      <c r="B194" s="21"/>
      <c r="C194" s="20"/>
      <c r="D194" s="27"/>
      <c r="E194" s="27"/>
      <c r="F194" s="24"/>
      <c r="G194" s="25"/>
      <c r="H194" s="25"/>
      <c r="I194" s="25"/>
      <c r="J194" s="25"/>
      <c r="K194" s="25"/>
      <c r="L194" s="25"/>
      <c r="M194" s="25"/>
      <c r="N194" s="25"/>
      <c r="O194" s="25"/>
      <c r="P194" s="25"/>
    </row>
    <row r="195" spans="2:16" s="26" customFormat="1" x14ac:dyDescent="0.25">
      <c r="B195" s="21"/>
      <c r="C195" s="20"/>
      <c r="D195" s="27"/>
      <c r="E195" s="27"/>
      <c r="F195" s="24"/>
      <c r="G195" s="25"/>
      <c r="H195" s="25"/>
      <c r="I195" s="25"/>
      <c r="J195" s="25"/>
      <c r="K195" s="25"/>
      <c r="L195" s="25"/>
      <c r="M195" s="25"/>
      <c r="N195" s="25"/>
      <c r="O195" s="25"/>
      <c r="P195" s="25"/>
    </row>
    <row r="196" spans="2:16" s="26" customFormat="1" x14ac:dyDescent="0.25">
      <c r="B196" s="21"/>
      <c r="C196" s="20"/>
      <c r="D196" s="27"/>
      <c r="E196" s="27"/>
      <c r="F196" s="24"/>
      <c r="G196" s="25"/>
      <c r="H196" s="25"/>
      <c r="I196" s="25"/>
      <c r="J196" s="25"/>
      <c r="K196" s="25"/>
      <c r="L196" s="25"/>
      <c r="M196" s="25"/>
      <c r="N196" s="25"/>
      <c r="O196" s="25"/>
      <c r="P196" s="25"/>
    </row>
    <row r="197" spans="2:16" s="26" customFormat="1" x14ac:dyDescent="0.25">
      <c r="B197" s="21"/>
      <c r="C197" s="20"/>
      <c r="D197" s="27"/>
      <c r="E197" s="27"/>
      <c r="F197" s="24"/>
      <c r="G197" s="25"/>
      <c r="H197" s="25"/>
      <c r="I197" s="25"/>
      <c r="J197" s="25"/>
      <c r="K197" s="25"/>
      <c r="L197" s="25"/>
      <c r="M197" s="25"/>
      <c r="N197" s="25"/>
      <c r="O197" s="25"/>
      <c r="P197" s="25"/>
    </row>
    <row r="198" spans="2:16" s="26" customFormat="1" x14ac:dyDescent="0.25">
      <c r="B198" s="21"/>
      <c r="C198" s="20"/>
      <c r="D198" s="27"/>
      <c r="E198" s="27"/>
      <c r="F198" s="24"/>
      <c r="G198" s="25"/>
      <c r="H198" s="25"/>
      <c r="I198" s="25"/>
      <c r="J198" s="25"/>
      <c r="K198" s="25"/>
      <c r="L198" s="25"/>
      <c r="M198" s="25"/>
      <c r="N198" s="25"/>
      <c r="O198" s="25"/>
      <c r="P198" s="25"/>
    </row>
    <row r="199" spans="2:16" s="26" customFormat="1" x14ac:dyDescent="0.25">
      <c r="B199" s="21"/>
      <c r="C199" s="20"/>
      <c r="D199" s="27"/>
      <c r="E199" s="27"/>
      <c r="F199" s="24"/>
      <c r="G199" s="25"/>
      <c r="H199" s="25"/>
      <c r="I199" s="25"/>
      <c r="J199" s="25"/>
      <c r="K199" s="25"/>
      <c r="L199" s="25"/>
      <c r="M199" s="25"/>
      <c r="N199" s="25"/>
      <c r="O199" s="25"/>
      <c r="P199" s="25"/>
    </row>
    <row r="200" spans="2:16" s="26" customFormat="1" x14ac:dyDescent="0.25">
      <c r="B200" s="21"/>
      <c r="C200" s="20"/>
      <c r="D200" s="27"/>
      <c r="E200" s="27"/>
      <c r="F200" s="24"/>
      <c r="G200" s="25"/>
      <c r="H200" s="25"/>
      <c r="I200" s="25"/>
      <c r="J200" s="25"/>
      <c r="K200" s="25"/>
      <c r="L200" s="25"/>
      <c r="M200" s="25"/>
      <c r="N200" s="25"/>
      <c r="O200" s="25"/>
      <c r="P200" s="25"/>
    </row>
    <row r="201" spans="2:16" s="26" customFormat="1" x14ac:dyDescent="0.25">
      <c r="B201" s="21"/>
      <c r="C201" s="20"/>
      <c r="D201" s="27"/>
      <c r="E201" s="27"/>
      <c r="F201" s="24"/>
      <c r="G201" s="25"/>
      <c r="H201" s="25"/>
      <c r="I201" s="25"/>
      <c r="J201" s="25"/>
      <c r="K201" s="25"/>
      <c r="L201" s="25"/>
      <c r="M201" s="25"/>
      <c r="N201" s="25"/>
      <c r="O201" s="25"/>
      <c r="P201" s="25"/>
    </row>
    <row r="202" spans="2:16" s="26" customFormat="1" x14ac:dyDescent="0.25">
      <c r="B202" s="21"/>
      <c r="C202" s="20"/>
      <c r="D202" s="27"/>
      <c r="E202" s="27"/>
      <c r="F202" s="24"/>
      <c r="G202" s="25"/>
      <c r="H202" s="25"/>
      <c r="I202" s="25"/>
      <c r="J202" s="25"/>
      <c r="K202" s="25"/>
      <c r="L202" s="25"/>
      <c r="M202" s="25"/>
      <c r="N202" s="25"/>
      <c r="O202" s="25"/>
      <c r="P202" s="25"/>
    </row>
    <row r="203" spans="2:16" s="26" customFormat="1" x14ac:dyDescent="0.25">
      <c r="B203" s="21"/>
      <c r="C203" s="20"/>
      <c r="D203" s="27"/>
      <c r="E203" s="27"/>
      <c r="F203" s="24"/>
      <c r="G203" s="25"/>
      <c r="H203" s="25"/>
      <c r="I203" s="25"/>
      <c r="J203" s="25"/>
      <c r="K203" s="25"/>
      <c r="L203" s="25"/>
      <c r="M203" s="25"/>
      <c r="N203" s="25"/>
      <c r="O203" s="25"/>
      <c r="P203" s="25"/>
    </row>
    <row r="204" spans="2:16" s="26" customFormat="1" x14ac:dyDescent="0.25">
      <c r="B204" s="21"/>
      <c r="C204" s="20"/>
      <c r="D204" s="27"/>
      <c r="E204" s="27"/>
      <c r="F204" s="24"/>
      <c r="G204" s="25"/>
      <c r="H204" s="25"/>
      <c r="I204" s="25"/>
      <c r="J204" s="25"/>
      <c r="K204" s="25"/>
      <c r="L204" s="25"/>
      <c r="M204" s="25"/>
      <c r="N204" s="25"/>
      <c r="O204" s="25"/>
      <c r="P204" s="25"/>
    </row>
    <row r="205" spans="2:16" s="26" customFormat="1" x14ac:dyDescent="0.25">
      <c r="B205" s="21"/>
      <c r="C205" s="20"/>
      <c r="D205" s="27"/>
      <c r="E205" s="27"/>
      <c r="F205" s="24"/>
      <c r="G205" s="25"/>
      <c r="H205" s="25"/>
      <c r="I205" s="25"/>
      <c r="J205" s="25"/>
      <c r="K205" s="25"/>
      <c r="L205" s="25"/>
      <c r="M205" s="25"/>
      <c r="N205" s="25"/>
      <c r="O205" s="25"/>
      <c r="P205" s="25"/>
    </row>
    <row r="206" spans="2:16" s="26" customFormat="1" x14ac:dyDescent="0.25">
      <c r="B206" s="21"/>
      <c r="C206" s="20"/>
      <c r="D206" s="27"/>
      <c r="E206" s="27"/>
      <c r="F206" s="24"/>
      <c r="G206" s="25"/>
      <c r="H206" s="25"/>
      <c r="I206" s="25"/>
      <c r="J206" s="25"/>
      <c r="K206" s="25"/>
      <c r="L206" s="25"/>
      <c r="M206" s="25"/>
      <c r="N206" s="25"/>
      <c r="O206" s="25"/>
      <c r="P206" s="25"/>
    </row>
    <row r="207" spans="2:16" s="26" customFormat="1" x14ac:dyDescent="0.25">
      <c r="B207" s="21"/>
      <c r="C207" s="20"/>
      <c r="D207" s="27"/>
      <c r="E207" s="27"/>
      <c r="F207" s="24"/>
      <c r="G207" s="25"/>
      <c r="H207" s="25"/>
      <c r="I207" s="25"/>
      <c r="J207" s="25"/>
      <c r="K207" s="25"/>
      <c r="L207" s="25"/>
      <c r="M207" s="25"/>
      <c r="N207" s="25"/>
      <c r="O207" s="25"/>
      <c r="P207" s="25"/>
    </row>
    <row r="208" spans="2:16" s="26" customFormat="1" x14ac:dyDescent="0.25">
      <c r="B208" s="21"/>
      <c r="C208" s="20"/>
      <c r="D208" s="28"/>
      <c r="E208" s="28"/>
      <c r="F208" s="29"/>
      <c r="G208" s="30"/>
      <c r="H208" s="30"/>
      <c r="I208" s="30"/>
      <c r="J208" s="30"/>
      <c r="K208" s="30"/>
      <c r="L208" s="30"/>
      <c r="M208" s="30"/>
      <c r="N208" s="30"/>
      <c r="O208" s="30"/>
      <c r="P208" s="30"/>
    </row>
    <row r="209" spans="2:16" s="26" customFormat="1" x14ac:dyDescent="0.25">
      <c r="B209" s="21"/>
      <c r="C209" s="20"/>
      <c r="D209" s="28"/>
      <c r="E209" s="28"/>
      <c r="F209" s="29"/>
      <c r="G209" s="30"/>
      <c r="H209" s="30"/>
      <c r="I209" s="30"/>
      <c r="J209" s="30"/>
      <c r="K209" s="30"/>
      <c r="L209" s="30"/>
      <c r="M209" s="30"/>
      <c r="N209" s="30"/>
      <c r="O209" s="30"/>
      <c r="P209" s="30"/>
    </row>
    <row r="210" spans="2:16" s="26" customFormat="1" x14ac:dyDescent="0.25">
      <c r="B210" s="21"/>
      <c r="C210" s="20"/>
      <c r="D210" s="28"/>
      <c r="E210" s="28"/>
      <c r="F210" s="29"/>
      <c r="G210" s="30"/>
      <c r="H210" s="30"/>
      <c r="I210" s="30"/>
      <c r="J210" s="30"/>
      <c r="K210" s="30"/>
      <c r="L210" s="30"/>
      <c r="M210" s="30"/>
      <c r="N210" s="30"/>
      <c r="O210" s="30"/>
      <c r="P210" s="30"/>
    </row>
    <row r="211" spans="2:16" s="26" customFormat="1" x14ac:dyDescent="0.25">
      <c r="B211" s="21"/>
      <c r="C211" s="20"/>
      <c r="D211" s="28"/>
      <c r="E211" s="28"/>
      <c r="F211" s="29"/>
      <c r="G211" s="30"/>
      <c r="H211" s="30"/>
      <c r="I211" s="30"/>
      <c r="J211" s="30"/>
      <c r="K211" s="30"/>
      <c r="L211" s="30"/>
      <c r="M211" s="30"/>
      <c r="N211" s="30"/>
      <c r="O211" s="30"/>
      <c r="P211" s="30"/>
    </row>
    <row r="212" spans="2:16" s="26" customFormat="1" x14ac:dyDescent="0.25">
      <c r="B212" s="21"/>
      <c r="C212" s="20"/>
      <c r="D212" s="28"/>
      <c r="E212" s="28"/>
      <c r="F212" s="29"/>
      <c r="G212" s="30"/>
      <c r="H212" s="30"/>
      <c r="I212" s="30"/>
      <c r="J212" s="30"/>
      <c r="K212" s="30"/>
      <c r="L212" s="30"/>
      <c r="M212" s="30"/>
      <c r="N212" s="30"/>
      <c r="O212" s="30"/>
      <c r="P212" s="30"/>
    </row>
    <row r="213" spans="2:16" s="26" customFormat="1" x14ac:dyDescent="0.25">
      <c r="B213" s="21"/>
      <c r="C213" s="20"/>
      <c r="D213" s="28"/>
      <c r="E213" s="28"/>
      <c r="F213" s="29"/>
      <c r="G213" s="30"/>
      <c r="H213" s="30"/>
      <c r="I213" s="30"/>
      <c r="J213" s="30"/>
      <c r="K213" s="30"/>
      <c r="L213" s="30"/>
      <c r="M213" s="30"/>
      <c r="N213" s="30"/>
      <c r="O213" s="30"/>
      <c r="P213" s="30"/>
    </row>
    <row r="214" spans="2:16" s="26" customFormat="1" x14ac:dyDescent="0.25">
      <c r="B214" s="21"/>
      <c r="C214" s="20"/>
      <c r="D214" s="28"/>
      <c r="E214" s="28"/>
      <c r="F214" s="29"/>
      <c r="G214" s="30"/>
      <c r="H214" s="30"/>
      <c r="I214" s="30"/>
      <c r="J214" s="30"/>
      <c r="K214" s="30"/>
      <c r="L214" s="30"/>
      <c r="M214" s="30"/>
      <c r="N214" s="30"/>
      <c r="O214" s="30"/>
      <c r="P214" s="30"/>
    </row>
    <row r="215" spans="2:16" s="26" customFormat="1" x14ac:dyDescent="0.25">
      <c r="B215" s="21"/>
      <c r="C215" s="20"/>
      <c r="D215" s="28"/>
      <c r="E215" s="28"/>
      <c r="F215" s="29"/>
      <c r="G215" s="30"/>
      <c r="H215" s="30"/>
      <c r="I215" s="30"/>
      <c r="J215" s="30"/>
      <c r="K215" s="30"/>
      <c r="L215" s="30"/>
      <c r="M215" s="30"/>
      <c r="N215" s="30"/>
      <c r="O215" s="30"/>
      <c r="P215" s="30"/>
    </row>
    <row r="216" spans="2:16" s="26" customFormat="1" x14ac:dyDescent="0.25">
      <c r="B216" s="21"/>
      <c r="C216" s="20"/>
      <c r="D216" s="28"/>
      <c r="E216" s="28"/>
      <c r="F216" s="29"/>
      <c r="G216" s="30"/>
      <c r="H216" s="30"/>
      <c r="I216" s="30"/>
      <c r="J216" s="30"/>
      <c r="K216" s="30"/>
      <c r="L216" s="30"/>
      <c r="M216" s="30"/>
      <c r="N216" s="30"/>
      <c r="O216" s="30"/>
      <c r="P216" s="30"/>
    </row>
    <row r="217" spans="2:16" s="26" customFormat="1" x14ac:dyDescent="0.25">
      <c r="B217" s="21"/>
      <c r="C217" s="20"/>
      <c r="D217" s="28"/>
      <c r="E217" s="28"/>
      <c r="F217" s="29"/>
      <c r="G217" s="30"/>
      <c r="H217" s="30"/>
      <c r="I217" s="30"/>
      <c r="J217" s="30"/>
      <c r="K217" s="30"/>
      <c r="L217" s="30"/>
      <c r="M217" s="30"/>
      <c r="N217" s="30"/>
      <c r="O217" s="30"/>
      <c r="P217" s="30"/>
    </row>
    <row r="218" spans="2:16" s="26" customFormat="1" x14ac:dyDescent="0.25">
      <c r="B218" s="21"/>
      <c r="C218" s="20"/>
      <c r="D218" s="28"/>
      <c r="E218" s="28"/>
      <c r="F218" s="29"/>
      <c r="G218" s="30"/>
      <c r="H218" s="30"/>
      <c r="I218" s="30"/>
      <c r="J218" s="30"/>
      <c r="K218" s="30"/>
      <c r="L218" s="30"/>
      <c r="M218" s="30"/>
      <c r="N218" s="30"/>
      <c r="O218" s="30"/>
      <c r="P218" s="30"/>
    </row>
    <row r="219" spans="2:16" s="26" customFormat="1" x14ac:dyDescent="0.25">
      <c r="B219" s="21"/>
      <c r="C219" s="20"/>
      <c r="D219" s="28"/>
      <c r="E219" s="28"/>
      <c r="F219" s="29"/>
      <c r="G219" s="30"/>
      <c r="H219" s="30"/>
      <c r="I219" s="30"/>
      <c r="J219" s="30"/>
      <c r="K219" s="30"/>
      <c r="L219" s="30"/>
      <c r="M219" s="30"/>
      <c r="N219" s="30"/>
      <c r="O219" s="30"/>
      <c r="P219" s="30"/>
    </row>
    <row r="220" spans="2:16" s="26" customFormat="1" x14ac:dyDescent="0.25">
      <c r="B220" s="21"/>
      <c r="C220" s="20"/>
      <c r="D220" s="28"/>
      <c r="E220" s="28"/>
      <c r="F220" s="29"/>
      <c r="G220" s="30"/>
      <c r="H220" s="30"/>
      <c r="I220" s="30"/>
      <c r="J220" s="30"/>
      <c r="K220" s="30"/>
      <c r="L220" s="30"/>
      <c r="M220" s="30"/>
      <c r="N220" s="30"/>
      <c r="O220" s="30"/>
      <c r="P220" s="30"/>
    </row>
    <row r="221" spans="2:16" s="26" customFormat="1" x14ac:dyDescent="0.25">
      <c r="B221" s="21"/>
      <c r="C221" s="20"/>
      <c r="D221" s="28"/>
      <c r="E221" s="28"/>
      <c r="F221" s="29"/>
      <c r="G221" s="30"/>
      <c r="H221" s="30"/>
      <c r="I221" s="30"/>
      <c r="J221" s="30"/>
      <c r="K221" s="30"/>
      <c r="L221" s="30"/>
      <c r="M221" s="30"/>
      <c r="N221" s="30"/>
      <c r="O221" s="30"/>
      <c r="P221" s="30"/>
    </row>
    <row r="222" spans="2:16" s="26" customFormat="1" x14ac:dyDescent="0.25">
      <c r="B222" s="21"/>
      <c r="C222" s="20"/>
      <c r="D222" s="28"/>
      <c r="E222" s="28"/>
      <c r="F222" s="29"/>
      <c r="G222" s="30"/>
      <c r="H222" s="30"/>
      <c r="I222" s="30"/>
      <c r="J222" s="30"/>
      <c r="K222" s="30"/>
      <c r="L222" s="30"/>
      <c r="M222" s="30"/>
      <c r="N222" s="30"/>
      <c r="O222" s="30"/>
      <c r="P222" s="30"/>
    </row>
    <row r="223" spans="2:16" s="26" customFormat="1" x14ac:dyDescent="0.25">
      <c r="B223" s="21"/>
      <c r="C223" s="20"/>
      <c r="D223" s="28"/>
      <c r="E223" s="28"/>
      <c r="F223" s="29"/>
      <c r="G223" s="30"/>
      <c r="H223" s="30"/>
      <c r="I223" s="30"/>
      <c r="J223" s="30"/>
      <c r="K223" s="30"/>
      <c r="L223" s="30"/>
      <c r="M223" s="30"/>
      <c r="N223" s="30"/>
      <c r="O223" s="30"/>
      <c r="P223" s="30"/>
    </row>
    <row r="224" spans="2:16" s="26" customFormat="1" x14ac:dyDescent="0.25">
      <c r="B224" s="21"/>
      <c r="C224" s="20"/>
      <c r="D224" s="28"/>
      <c r="E224" s="28"/>
      <c r="F224" s="29"/>
      <c r="G224" s="30"/>
      <c r="H224" s="30"/>
      <c r="I224" s="30"/>
      <c r="J224" s="30"/>
      <c r="K224" s="30"/>
      <c r="L224" s="30"/>
      <c r="M224" s="30"/>
      <c r="N224" s="30"/>
      <c r="O224" s="30"/>
      <c r="P224" s="30"/>
    </row>
    <row r="225" spans="2:16" s="26" customFormat="1" x14ac:dyDescent="0.25">
      <c r="B225" s="21"/>
      <c r="C225" s="20"/>
      <c r="D225" s="28"/>
      <c r="E225" s="28"/>
      <c r="F225" s="29"/>
      <c r="G225" s="30"/>
      <c r="H225" s="30"/>
      <c r="I225" s="30"/>
      <c r="J225" s="30"/>
      <c r="K225" s="30"/>
      <c r="L225" s="30"/>
      <c r="M225" s="30"/>
      <c r="N225" s="30"/>
      <c r="O225" s="30"/>
      <c r="P225" s="30"/>
    </row>
    <row r="226" spans="2:16" s="26" customFormat="1" x14ac:dyDescent="0.25">
      <c r="B226" s="21"/>
      <c r="C226" s="20"/>
      <c r="D226" s="28"/>
      <c r="E226" s="28"/>
      <c r="F226" s="29"/>
      <c r="G226" s="30"/>
      <c r="H226" s="30"/>
      <c r="I226" s="30"/>
      <c r="J226" s="30"/>
      <c r="K226" s="30"/>
      <c r="L226" s="30"/>
      <c r="M226" s="30"/>
      <c r="N226" s="30"/>
      <c r="O226" s="30"/>
      <c r="P226" s="30"/>
    </row>
    <row r="227" spans="2:16" s="26" customFormat="1" x14ac:dyDescent="0.25">
      <c r="B227" s="21"/>
      <c r="C227" s="20"/>
      <c r="D227" s="28"/>
      <c r="E227" s="28"/>
      <c r="F227" s="29"/>
      <c r="G227" s="30"/>
      <c r="H227" s="30"/>
      <c r="I227" s="30"/>
      <c r="J227" s="30"/>
      <c r="K227" s="30"/>
      <c r="L227" s="30"/>
      <c r="M227" s="30"/>
      <c r="N227" s="30"/>
      <c r="O227" s="30"/>
      <c r="P227" s="30"/>
    </row>
  </sheetData>
  <mergeCells count="19">
    <mergeCell ref="B27:B29"/>
    <mergeCell ref="J4:J5"/>
    <mergeCell ref="F4:F5"/>
    <mergeCell ref="G4:G5"/>
    <mergeCell ref="B2:C2"/>
    <mergeCell ref="B26:C26"/>
    <mergeCell ref="D4:D5"/>
    <mergeCell ref="E4:E5"/>
    <mergeCell ref="B4:C4"/>
    <mergeCell ref="B7:B24"/>
    <mergeCell ref="P4:P5"/>
    <mergeCell ref="B5:C5"/>
    <mergeCell ref="K4:K5"/>
    <mergeCell ref="L4:L5"/>
    <mergeCell ref="M4:M5"/>
    <mergeCell ref="H4:H5"/>
    <mergeCell ref="I4:I5"/>
    <mergeCell ref="N4:N5"/>
    <mergeCell ref="O4:O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prm!$C$2:$C$5</xm:f>
          </x14:formula1>
          <xm:sqref>D2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X70"/>
  <sheetViews>
    <sheetView showGridLines="0" zoomScaleNormal="100" workbookViewId="0">
      <pane xSplit="3" ySplit="5" topLeftCell="D6" activePane="bottomRight" state="frozen"/>
      <selection activeCell="AN49" sqref="AN49"/>
      <selection pane="topRight" activeCell="AN49" sqref="AN49"/>
      <selection pane="bottomLeft" activeCell="AN49" sqref="AN49"/>
      <selection pane="bottomRight" activeCell="B2" sqref="B2:C2"/>
    </sheetView>
  </sheetViews>
  <sheetFormatPr defaultRowHeight="15" x14ac:dyDescent="0.25"/>
  <cols>
    <col min="1" max="1" width="4.42578125" style="22" customWidth="1"/>
    <col min="2" max="2" width="22.42578125" style="22" customWidth="1"/>
    <col min="3" max="3" width="52.140625" style="22" bestFit="1" customWidth="1"/>
    <col min="4" max="5" width="15.5703125" style="22" bestFit="1" customWidth="1"/>
    <col min="6" max="7" width="15.5703125" style="23" bestFit="1" customWidth="1"/>
    <col min="8" max="8" width="17.28515625" style="23" bestFit="1" customWidth="1"/>
    <col min="9" max="16" width="15.5703125" style="23" bestFit="1" customWidth="1"/>
    <col min="17" max="16384" width="9.140625" style="22"/>
  </cols>
  <sheetData>
    <row r="1" spans="1:17" s="11" customFormat="1" ht="6.75" customHeight="1" x14ac:dyDescent="0.25">
      <c r="B1" s="9"/>
      <c r="C1" s="8"/>
      <c r="D1" s="6"/>
      <c r="E1" s="6"/>
      <c r="F1" s="12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7" s="11" customFormat="1" ht="21" customHeight="1" x14ac:dyDescent="0.25">
      <c r="B2" s="311" t="s">
        <v>42</v>
      </c>
      <c r="C2" s="311"/>
      <c r="D2" s="14" t="str">
        <f>+'Pazar Payı Projeksiyonu'!D2</f>
        <v>Seçiniz</v>
      </c>
      <c r="E2" s="6"/>
      <c r="F2" s="12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7" s="11" customFormat="1" ht="5.25" customHeight="1" x14ac:dyDescent="0.25">
      <c r="B3" s="9"/>
      <c r="C3" s="8"/>
      <c r="D3" s="6"/>
      <c r="E3" s="6"/>
      <c r="F3" s="12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7" s="6" customFormat="1" ht="21" customHeight="1" x14ac:dyDescent="0.25">
      <c r="B4" s="311" t="s">
        <v>46</v>
      </c>
      <c r="C4" s="311"/>
      <c r="D4" s="315">
        <v>2020</v>
      </c>
      <c r="E4" s="315">
        <v>2021</v>
      </c>
      <c r="F4" s="315">
        <v>2022</v>
      </c>
      <c r="G4" s="315">
        <v>2023</v>
      </c>
      <c r="H4" s="315">
        <v>2024</v>
      </c>
      <c r="I4" s="315">
        <v>2025</v>
      </c>
      <c r="J4" s="315">
        <v>2026</v>
      </c>
      <c r="K4" s="315">
        <v>2027</v>
      </c>
      <c r="L4" s="315">
        <v>2028</v>
      </c>
      <c r="M4" s="315">
        <v>2029</v>
      </c>
      <c r="N4" s="315">
        <v>2030</v>
      </c>
      <c r="O4" s="315">
        <v>2031</v>
      </c>
      <c r="P4" s="315">
        <v>2032</v>
      </c>
    </row>
    <row r="5" spans="1:17" s="6" customFormat="1" ht="20.25" customHeight="1" x14ac:dyDescent="0.25">
      <c r="B5" s="311" t="s">
        <v>47</v>
      </c>
      <c r="C5" s="311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</row>
    <row r="6" spans="1:17" s="15" customFormat="1" ht="6.95" customHeight="1" x14ac:dyDescent="0.25">
      <c r="B6" s="92"/>
      <c r="C6" s="72"/>
      <c r="D6" s="73"/>
      <c r="E6" s="73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</row>
    <row r="7" spans="1:17" s="15" customFormat="1" ht="21" customHeight="1" x14ac:dyDescent="0.25">
      <c r="A7" s="65"/>
      <c r="B7" s="329" t="s">
        <v>98</v>
      </c>
      <c r="C7" s="230" t="s">
        <v>23</v>
      </c>
      <c r="D7" s="247">
        <f>SUM(D8:D17)</f>
        <v>0</v>
      </c>
      <c r="E7" s="247">
        <f t="shared" ref="E7:I7" si="0">SUM(E8:E17)</f>
        <v>0</v>
      </c>
      <c r="F7" s="248">
        <f t="shared" si="0"/>
        <v>0</v>
      </c>
      <c r="G7" s="248">
        <f t="shared" si="0"/>
        <v>0</v>
      </c>
      <c r="H7" s="248">
        <f t="shared" si="0"/>
        <v>0</v>
      </c>
      <c r="I7" s="248">
        <f t="shared" si="0"/>
        <v>0</v>
      </c>
      <c r="J7" s="248">
        <f t="shared" ref="J7:P7" si="1">SUM(J8:J17)</f>
        <v>0</v>
      </c>
      <c r="K7" s="248">
        <f t="shared" si="1"/>
        <v>0</v>
      </c>
      <c r="L7" s="248">
        <f t="shared" si="1"/>
        <v>0</v>
      </c>
      <c r="M7" s="248">
        <f t="shared" si="1"/>
        <v>0</v>
      </c>
      <c r="N7" s="248">
        <f t="shared" si="1"/>
        <v>0</v>
      </c>
      <c r="O7" s="248">
        <f t="shared" si="1"/>
        <v>0</v>
      </c>
      <c r="P7" s="249">
        <f t="shared" si="1"/>
        <v>0</v>
      </c>
      <c r="Q7" s="52"/>
    </row>
    <row r="8" spans="1:17" s="15" customFormat="1" ht="18.600000000000001" customHeight="1" x14ac:dyDescent="0.25">
      <c r="A8" s="65"/>
      <c r="B8" s="330"/>
      <c r="C8" s="253" t="s">
        <v>17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251"/>
      <c r="Q8" s="52"/>
    </row>
    <row r="9" spans="1:17" s="15" customFormat="1" ht="18.600000000000001" customHeight="1" x14ac:dyDescent="0.25">
      <c r="A9" s="65"/>
      <c r="B9" s="330"/>
      <c r="C9" s="222" t="s">
        <v>17</v>
      </c>
      <c r="D9" s="7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251"/>
      <c r="Q9" s="52"/>
    </row>
    <row r="10" spans="1:17" s="15" customFormat="1" ht="18.600000000000001" customHeight="1" x14ac:dyDescent="0.25">
      <c r="A10" s="65"/>
      <c r="B10" s="330"/>
      <c r="C10" s="222" t="s">
        <v>17</v>
      </c>
      <c r="D10" s="7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251"/>
      <c r="Q10" s="52"/>
    </row>
    <row r="11" spans="1:17" s="15" customFormat="1" ht="18.600000000000001" customHeight="1" x14ac:dyDescent="0.25">
      <c r="A11" s="65"/>
      <c r="B11" s="330"/>
      <c r="C11" s="222" t="s">
        <v>17</v>
      </c>
      <c r="D11" s="7"/>
      <c r="E11" s="7"/>
      <c r="F11" s="7"/>
      <c r="G11" s="7"/>
      <c r="H11" s="7"/>
      <c r="I11" s="7"/>
      <c r="J11" s="81"/>
      <c r="K11" s="18"/>
      <c r="L11" s="18"/>
      <c r="M11" s="18"/>
      <c r="N11" s="18"/>
      <c r="O11" s="18"/>
      <c r="P11" s="235"/>
      <c r="Q11" s="52"/>
    </row>
    <row r="12" spans="1:17" s="15" customFormat="1" ht="18.600000000000001" customHeight="1" x14ac:dyDescent="0.25">
      <c r="A12" s="65"/>
      <c r="B12" s="330"/>
      <c r="C12" s="222" t="s">
        <v>17</v>
      </c>
      <c r="D12" s="7"/>
      <c r="E12" s="7"/>
      <c r="F12" s="7"/>
      <c r="G12" s="7"/>
      <c r="H12" s="7"/>
      <c r="I12" s="7"/>
      <c r="J12" s="81"/>
      <c r="K12" s="18"/>
      <c r="L12" s="18"/>
      <c r="M12" s="18"/>
      <c r="N12" s="18"/>
      <c r="O12" s="18"/>
      <c r="P12" s="235"/>
      <c r="Q12" s="52"/>
    </row>
    <row r="13" spans="1:17" s="15" customFormat="1" ht="18.600000000000001" customHeight="1" x14ac:dyDescent="0.25">
      <c r="A13" s="65"/>
      <c r="B13" s="330"/>
      <c r="C13" s="222" t="s">
        <v>17</v>
      </c>
      <c r="D13" s="7"/>
      <c r="E13" s="7"/>
      <c r="F13" s="7"/>
      <c r="G13" s="7"/>
      <c r="H13" s="7"/>
      <c r="I13" s="7"/>
      <c r="J13" s="81"/>
      <c r="K13" s="18"/>
      <c r="L13" s="18"/>
      <c r="M13" s="18"/>
      <c r="N13" s="18"/>
      <c r="O13" s="18"/>
      <c r="P13" s="235"/>
      <c r="Q13" s="52"/>
    </row>
    <row r="14" spans="1:17" s="15" customFormat="1" ht="18.600000000000001" customHeight="1" x14ac:dyDescent="0.25">
      <c r="A14" s="65"/>
      <c r="B14" s="330"/>
      <c r="C14" s="222" t="s">
        <v>17</v>
      </c>
      <c r="D14" s="7"/>
      <c r="E14" s="7"/>
      <c r="F14" s="7"/>
      <c r="G14" s="7"/>
      <c r="H14" s="7"/>
      <c r="I14" s="7"/>
      <c r="J14" s="81"/>
      <c r="K14" s="18"/>
      <c r="L14" s="18"/>
      <c r="M14" s="18"/>
      <c r="N14" s="18"/>
      <c r="O14" s="18"/>
      <c r="P14" s="235"/>
      <c r="Q14" s="52"/>
    </row>
    <row r="15" spans="1:17" s="15" customFormat="1" ht="18.600000000000001" customHeight="1" x14ac:dyDescent="0.25">
      <c r="A15" s="65"/>
      <c r="B15" s="330"/>
      <c r="C15" s="222" t="s">
        <v>17</v>
      </c>
      <c r="D15" s="7"/>
      <c r="E15" s="7"/>
      <c r="F15" s="7"/>
      <c r="G15" s="7"/>
      <c r="H15" s="7"/>
      <c r="I15" s="7"/>
      <c r="J15" s="81"/>
      <c r="K15" s="18"/>
      <c r="L15" s="18"/>
      <c r="M15" s="18"/>
      <c r="N15" s="18"/>
      <c r="O15" s="18"/>
      <c r="P15" s="235"/>
      <c r="Q15" s="52"/>
    </row>
    <row r="16" spans="1:17" s="15" customFormat="1" ht="18.600000000000001" customHeight="1" x14ac:dyDescent="0.25">
      <c r="A16" s="65"/>
      <c r="B16" s="330"/>
      <c r="C16" s="222" t="s">
        <v>17</v>
      </c>
      <c r="D16" s="7"/>
      <c r="E16" s="7"/>
      <c r="F16" s="7"/>
      <c r="G16" s="7"/>
      <c r="H16" s="7"/>
      <c r="I16" s="7"/>
      <c r="J16" s="81"/>
      <c r="K16" s="18"/>
      <c r="L16" s="18"/>
      <c r="M16" s="18"/>
      <c r="N16" s="18"/>
      <c r="O16" s="18"/>
      <c r="P16" s="235"/>
      <c r="Q16" s="52"/>
    </row>
    <row r="17" spans="1:24" s="15" customFormat="1" ht="18.600000000000001" customHeight="1" x14ac:dyDescent="0.25">
      <c r="A17" s="65"/>
      <c r="B17" s="331"/>
      <c r="C17" s="236" t="s">
        <v>17</v>
      </c>
      <c r="D17" s="129"/>
      <c r="E17" s="129"/>
      <c r="F17" s="129"/>
      <c r="G17" s="129"/>
      <c r="H17" s="129"/>
      <c r="I17" s="129"/>
      <c r="J17" s="238"/>
      <c r="K17" s="238"/>
      <c r="L17" s="238"/>
      <c r="M17" s="238"/>
      <c r="N17" s="238"/>
      <c r="O17" s="238"/>
      <c r="P17" s="239"/>
      <c r="Q17" s="52"/>
    </row>
    <row r="18" spans="1:24" s="15" customFormat="1" ht="6.95" customHeight="1" x14ac:dyDescent="0.25">
      <c r="B18" s="94"/>
      <c r="C18" s="53"/>
      <c r="D18" s="49"/>
      <c r="E18" s="49"/>
      <c r="F18" s="54"/>
      <c r="G18" s="55"/>
      <c r="H18" s="55"/>
      <c r="I18" s="55"/>
      <c r="J18" s="55"/>
      <c r="K18" s="55"/>
      <c r="L18" s="55"/>
      <c r="M18" s="55"/>
      <c r="N18" s="55"/>
      <c r="O18" s="55"/>
      <c r="P18" s="55"/>
    </row>
    <row r="19" spans="1:24" s="15" customFormat="1" ht="21" customHeight="1" x14ac:dyDescent="0.25">
      <c r="A19" s="65"/>
      <c r="B19" s="338" t="s">
        <v>18</v>
      </c>
      <c r="C19" s="230" t="s">
        <v>24</v>
      </c>
      <c r="D19" s="247">
        <f t="shared" ref="D19:K19" si="2">SUM(D20:D24)</f>
        <v>0</v>
      </c>
      <c r="E19" s="247">
        <f t="shared" si="2"/>
        <v>0</v>
      </c>
      <c r="F19" s="248">
        <f t="shared" si="2"/>
        <v>0</v>
      </c>
      <c r="G19" s="248">
        <f t="shared" si="2"/>
        <v>0</v>
      </c>
      <c r="H19" s="248">
        <f t="shared" si="2"/>
        <v>0</v>
      </c>
      <c r="I19" s="248">
        <f t="shared" si="2"/>
        <v>0</v>
      </c>
      <c r="J19" s="248">
        <f t="shared" si="2"/>
        <v>0</v>
      </c>
      <c r="K19" s="248">
        <f t="shared" si="2"/>
        <v>0</v>
      </c>
      <c r="L19" s="248">
        <f t="shared" ref="L19" si="3">SUM(L20:L24)</f>
        <v>0</v>
      </c>
      <c r="M19" s="248">
        <f t="shared" ref="M19" si="4">SUM(M20:M24)</f>
        <v>0</v>
      </c>
      <c r="N19" s="248">
        <f t="shared" ref="N19" si="5">SUM(N20:N24)</f>
        <v>0</v>
      </c>
      <c r="O19" s="248">
        <f t="shared" ref="O19" si="6">SUM(O20:O24)</f>
        <v>0</v>
      </c>
      <c r="P19" s="249">
        <f>SUM(P20:P24)</f>
        <v>0</v>
      </c>
      <c r="Q19" s="52"/>
    </row>
    <row r="20" spans="1:24" s="15" customFormat="1" ht="18.600000000000001" customHeight="1" x14ac:dyDescent="0.25">
      <c r="A20" s="65"/>
      <c r="B20" s="339"/>
      <c r="C20" s="253" t="s">
        <v>100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251"/>
      <c r="Q20" s="52"/>
    </row>
    <row r="21" spans="1:24" s="15" customFormat="1" ht="18.600000000000001" customHeight="1" x14ac:dyDescent="0.25">
      <c r="A21" s="65"/>
      <c r="B21" s="339"/>
      <c r="C21" s="222" t="s">
        <v>101</v>
      </c>
      <c r="D21" s="7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251"/>
      <c r="Q21" s="52"/>
    </row>
    <row r="22" spans="1:24" s="15" customFormat="1" ht="18.600000000000001" customHeight="1" x14ac:dyDescent="0.25">
      <c r="A22" s="65"/>
      <c r="B22" s="339"/>
      <c r="C22" s="222" t="s">
        <v>102</v>
      </c>
      <c r="D22" s="7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251"/>
      <c r="Q22" s="52"/>
    </row>
    <row r="23" spans="1:24" s="15" customFormat="1" ht="18.600000000000001" customHeight="1" x14ac:dyDescent="0.25">
      <c r="A23" s="65"/>
      <c r="B23" s="339"/>
      <c r="C23" s="222" t="s">
        <v>104</v>
      </c>
      <c r="D23" s="7"/>
      <c r="E23" s="7"/>
      <c r="F23" s="7"/>
      <c r="G23" s="7"/>
      <c r="H23" s="7"/>
      <c r="I23" s="7"/>
      <c r="J23" s="18"/>
      <c r="K23" s="18"/>
      <c r="L23" s="18"/>
      <c r="M23" s="18"/>
      <c r="N23" s="18"/>
      <c r="O23" s="18"/>
      <c r="P23" s="235"/>
      <c r="Q23" s="52"/>
    </row>
    <row r="24" spans="1:24" s="15" customFormat="1" ht="18.600000000000001" customHeight="1" x14ac:dyDescent="0.25">
      <c r="A24" s="65"/>
      <c r="B24" s="339"/>
      <c r="C24" s="236" t="s">
        <v>103</v>
      </c>
      <c r="D24" s="129"/>
      <c r="E24" s="129"/>
      <c r="F24" s="129"/>
      <c r="G24" s="129"/>
      <c r="H24" s="129"/>
      <c r="I24" s="129"/>
      <c r="J24" s="238"/>
      <c r="K24" s="238"/>
      <c r="L24" s="238"/>
      <c r="M24" s="238"/>
      <c r="N24" s="238"/>
      <c r="O24" s="238"/>
      <c r="P24" s="239"/>
      <c r="Q24" s="52"/>
    </row>
    <row r="25" spans="1:24" s="15" customFormat="1" ht="6.95" customHeight="1" x14ac:dyDescent="0.25">
      <c r="A25" s="65"/>
      <c r="B25" s="340"/>
      <c r="C25" s="66"/>
      <c r="D25" s="75"/>
      <c r="E25" s="49"/>
      <c r="F25" s="54"/>
      <c r="G25" s="55"/>
      <c r="H25" s="55"/>
      <c r="I25" s="55"/>
      <c r="J25" s="55"/>
      <c r="K25" s="55"/>
      <c r="L25" s="55"/>
      <c r="M25" s="55"/>
      <c r="N25" s="55"/>
      <c r="O25" s="55"/>
      <c r="P25" s="55"/>
    </row>
    <row r="26" spans="1:24" s="15" customFormat="1" ht="21" customHeight="1" x14ac:dyDescent="0.25">
      <c r="A26" s="65"/>
      <c r="B26" s="339"/>
      <c r="C26" s="230" t="s">
        <v>55</v>
      </c>
      <c r="D26" s="247">
        <f t="shared" ref="D26:K26" si="7">SUM(D27:D30)</f>
        <v>0</v>
      </c>
      <c r="E26" s="247">
        <f t="shared" si="7"/>
        <v>0</v>
      </c>
      <c r="F26" s="248">
        <f t="shared" si="7"/>
        <v>0</v>
      </c>
      <c r="G26" s="248">
        <f t="shared" si="7"/>
        <v>0</v>
      </c>
      <c r="H26" s="248">
        <f t="shared" si="7"/>
        <v>0</v>
      </c>
      <c r="I26" s="248">
        <f t="shared" si="7"/>
        <v>0</v>
      </c>
      <c r="J26" s="248">
        <f t="shared" si="7"/>
        <v>0</v>
      </c>
      <c r="K26" s="248">
        <f t="shared" si="7"/>
        <v>0</v>
      </c>
      <c r="L26" s="248">
        <f t="shared" ref="L26" si="8">SUM(L27:L30)</f>
        <v>0</v>
      </c>
      <c r="M26" s="248">
        <f t="shared" ref="M26" si="9">SUM(M27:M30)</f>
        <v>0</v>
      </c>
      <c r="N26" s="248">
        <f t="shared" ref="N26" si="10">SUM(N27:N30)</f>
        <v>0</v>
      </c>
      <c r="O26" s="248">
        <f t="shared" ref="O26" si="11">SUM(O27:O30)</f>
        <v>0</v>
      </c>
      <c r="P26" s="249">
        <f>SUM(P27:P30)</f>
        <v>0</v>
      </c>
      <c r="Q26" s="52"/>
    </row>
    <row r="27" spans="1:24" s="15" customFormat="1" ht="18.600000000000001" customHeight="1" x14ac:dyDescent="0.25">
      <c r="A27" s="65"/>
      <c r="B27" s="339"/>
      <c r="C27" s="253" t="s">
        <v>22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251"/>
      <c r="Q27" s="52"/>
    </row>
    <row r="28" spans="1:24" s="15" customFormat="1" ht="18.600000000000001" customHeight="1" x14ac:dyDescent="0.25">
      <c r="A28" s="65"/>
      <c r="B28" s="339"/>
      <c r="C28" s="222" t="s">
        <v>21</v>
      </c>
      <c r="D28" s="7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251"/>
      <c r="Q28" s="52"/>
    </row>
    <row r="29" spans="1:24" s="15" customFormat="1" ht="18.600000000000001" customHeight="1" x14ac:dyDescent="0.25">
      <c r="A29" s="65"/>
      <c r="B29" s="339"/>
      <c r="C29" s="222" t="s">
        <v>105</v>
      </c>
      <c r="D29" s="7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251"/>
      <c r="Q29" s="52"/>
    </row>
    <row r="30" spans="1:24" s="15" customFormat="1" ht="18.600000000000001" customHeight="1" x14ac:dyDescent="0.25">
      <c r="A30" s="65"/>
      <c r="B30" s="339"/>
      <c r="C30" s="236" t="s">
        <v>103</v>
      </c>
      <c r="D30" s="129"/>
      <c r="E30" s="129"/>
      <c r="F30" s="129"/>
      <c r="G30" s="129"/>
      <c r="H30" s="129"/>
      <c r="I30" s="129"/>
      <c r="J30" s="238"/>
      <c r="K30" s="238"/>
      <c r="L30" s="238"/>
      <c r="M30" s="238"/>
      <c r="N30" s="238"/>
      <c r="O30" s="238"/>
      <c r="P30" s="239"/>
      <c r="Q30" s="52"/>
      <c r="X30" s="229"/>
    </row>
    <row r="31" spans="1:24" s="15" customFormat="1" ht="6.95" customHeight="1" x14ac:dyDescent="0.25">
      <c r="A31" s="65"/>
      <c r="B31" s="340"/>
      <c r="C31" s="91"/>
      <c r="D31" s="75"/>
      <c r="E31" s="49"/>
      <c r="F31" s="54"/>
      <c r="G31" s="55"/>
      <c r="H31" s="55"/>
      <c r="I31" s="55"/>
      <c r="J31" s="55"/>
      <c r="K31" s="55"/>
      <c r="L31" s="55"/>
      <c r="M31" s="55"/>
      <c r="N31" s="55"/>
      <c r="O31" s="55"/>
      <c r="P31" s="55"/>
    </row>
    <row r="32" spans="1:24" s="15" customFormat="1" ht="21" customHeight="1" x14ac:dyDescent="0.25">
      <c r="A32" s="65"/>
      <c r="B32" s="339"/>
      <c r="C32" s="230" t="s">
        <v>25</v>
      </c>
      <c r="D32" s="247">
        <f t="shared" ref="D32:K32" si="12">SUM(D33:D38)</f>
        <v>0</v>
      </c>
      <c r="E32" s="247">
        <f t="shared" si="12"/>
        <v>0</v>
      </c>
      <c r="F32" s="248">
        <f t="shared" si="12"/>
        <v>0</v>
      </c>
      <c r="G32" s="248">
        <f t="shared" si="12"/>
        <v>0</v>
      </c>
      <c r="H32" s="248">
        <f t="shared" si="12"/>
        <v>0</v>
      </c>
      <c r="I32" s="248">
        <f t="shared" si="12"/>
        <v>0</v>
      </c>
      <c r="J32" s="248">
        <f t="shared" si="12"/>
        <v>0</v>
      </c>
      <c r="K32" s="248">
        <f t="shared" si="12"/>
        <v>0</v>
      </c>
      <c r="L32" s="248">
        <f t="shared" ref="L32" si="13">SUM(L33:L38)</f>
        <v>0</v>
      </c>
      <c r="M32" s="248">
        <f t="shared" ref="M32" si="14">SUM(M33:M38)</f>
        <v>0</v>
      </c>
      <c r="N32" s="248">
        <f t="shared" ref="N32" si="15">SUM(N33:N38)</f>
        <v>0</v>
      </c>
      <c r="O32" s="248">
        <f t="shared" ref="O32" si="16">SUM(O33:O38)</f>
        <v>0</v>
      </c>
      <c r="P32" s="249">
        <f>SUM(P33:P38)</f>
        <v>0</v>
      </c>
      <c r="Q32" s="52"/>
    </row>
    <row r="33" spans="1:17" s="15" customFormat="1" ht="18.600000000000001" customHeight="1" x14ac:dyDescent="0.25">
      <c r="A33" s="65"/>
      <c r="B33" s="339"/>
      <c r="C33" s="253" t="s">
        <v>19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251"/>
      <c r="Q33" s="52"/>
    </row>
    <row r="34" spans="1:17" s="15" customFormat="1" ht="18.600000000000001" customHeight="1" x14ac:dyDescent="0.25">
      <c r="A34" s="65"/>
      <c r="B34" s="339"/>
      <c r="C34" s="222" t="s">
        <v>89</v>
      </c>
      <c r="D34" s="7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251"/>
      <c r="Q34" s="52"/>
    </row>
    <row r="35" spans="1:17" s="15" customFormat="1" ht="18.600000000000001" customHeight="1" x14ac:dyDescent="0.25">
      <c r="A35" s="65"/>
      <c r="B35" s="339"/>
      <c r="C35" s="222" t="s">
        <v>20</v>
      </c>
      <c r="D35" s="7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251"/>
      <c r="Q35" s="52"/>
    </row>
    <row r="36" spans="1:17" s="15" customFormat="1" ht="18.600000000000001" customHeight="1" x14ac:dyDescent="0.25">
      <c r="A36" s="65"/>
      <c r="B36" s="339"/>
      <c r="C36" s="222" t="s">
        <v>37</v>
      </c>
      <c r="D36" s="7"/>
      <c r="E36" s="7"/>
      <c r="F36" s="7"/>
      <c r="G36" s="7"/>
      <c r="H36" s="7"/>
      <c r="I36" s="7"/>
      <c r="J36" s="18"/>
      <c r="K36" s="18"/>
      <c r="L36" s="18"/>
      <c r="M36" s="18"/>
      <c r="N36" s="18"/>
      <c r="O36" s="18"/>
      <c r="P36" s="235"/>
      <c r="Q36" s="52"/>
    </row>
    <row r="37" spans="1:17" s="15" customFormat="1" ht="18.600000000000001" customHeight="1" x14ac:dyDescent="0.25">
      <c r="A37" s="65"/>
      <c r="B37" s="339"/>
      <c r="C37" s="222" t="s">
        <v>38</v>
      </c>
      <c r="D37" s="7"/>
      <c r="E37" s="7"/>
      <c r="F37" s="7"/>
      <c r="G37" s="7"/>
      <c r="H37" s="7"/>
      <c r="I37" s="7"/>
      <c r="J37" s="18"/>
      <c r="K37" s="18"/>
      <c r="L37" s="18"/>
      <c r="M37" s="18"/>
      <c r="N37" s="18"/>
      <c r="O37" s="18"/>
      <c r="P37" s="235"/>
      <c r="Q37" s="52"/>
    </row>
    <row r="38" spans="1:17" s="15" customFormat="1" ht="18" customHeight="1" x14ac:dyDescent="0.25">
      <c r="A38" s="65"/>
      <c r="B38" s="339"/>
      <c r="C38" s="236" t="s">
        <v>103</v>
      </c>
      <c r="D38" s="129"/>
      <c r="E38" s="129"/>
      <c r="F38" s="129"/>
      <c r="G38" s="129"/>
      <c r="H38" s="129"/>
      <c r="I38" s="129"/>
      <c r="J38" s="238"/>
      <c r="K38" s="238"/>
      <c r="L38" s="238"/>
      <c r="M38" s="238"/>
      <c r="N38" s="238"/>
      <c r="O38" s="238"/>
      <c r="P38" s="239"/>
      <c r="Q38" s="52"/>
    </row>
    <row r="39" spans="1:17" s="15" customFormat="1" ht="6.95" customHeight="1" x14ac:dyDescent="0.25">
      <c r="B39" s="93"/>
      <c r="C39" s="76"/>
      <c r="D39" s="77"/>
      <c r="E39" s="45"/>
      <c r="F39" s="78"/>
      <c r="G39" s="79"/>
      <c r="H39" s="79"/>
      <c r="I39" s="79"/>
      <c r="J39" s="79"/>
      <c r="K39" s="79"/>
      <c r="L39" s="79"/>
      <c r="M39" s="79"/>
      <c r="N39" s="79"/>
      <c r="O39" s="79"/>
      <c r="P39" s="79"/>
    </row>
    <row r="40" spans="1:17" s="19" customFormat="1" ht="24.95" customHeight="1" x14ac:dyDescent="0.25">
      <c r="B40" s="334"/>
      <c r="C40" s="334"/>
      <c r="D40" s="213">
        <v>2020</v>
      </c>
      <c r="E40" s="213">
        <v>2021</v>
      </c>
      <c r="F40" s="213">
        <v>2022</v>
      </c>
      <c r="G40" s="213">
        <v>2023</v>
      </c>
      <c r="H40" s="213">
        <v>2024</v>
      </c>
      <c r="I40" s="213">
        <v>2025</v>
      </c>
      <c r="J40" s="213">
        <v>2026</v>
      </c>
      <c r="K40" s="213">
        <v>2027</v>
      </c>
      <c r="L40" s="213">
        <v>2028</v>
      </c>
      <c r="M40" s="213">
        <v>2029</v>
      </c>
      <c r="N40" s="213">
        <v>2030</v>
      </c>
      <c r="O40" s="213">
        <v>2031</v>
      </c>
      <c r="P40" s="213">
        <v>2032</v>
      </c>
    </row>
    <row r="41" spans="1:17" s="15" customFormat="1" ht="21" customHeight="1" x14ac:dyDescent="0.25">
      <c r="A41" s="65"/>
      <c r="B41" s="329" t="s">
        <v>26</v>
      </c>
      <c r="C41" s="197" t="s">
        <v>31</v>
      </c>
      <c r="D41" s="198">
        <f t="shared" ref="D41:O41" si="17">SUM(D42:D49)</f>
        <v>0</v>
      </c>
      <c r="E41" s="198">
        <f t="shared" si="17"/>
        <v>0</v>
      </c>
      <c r="F41" s="199">
        <f t="shared" si="17"/>
        <v>0</v>
      </c>
      <c r="G41" s="199">
        <f t="shared" si="17"/>
        <v>0</v>
      </c>
      <c r="H41" s="199">
        <f t="shared" si="17"/>
        <v>0</v>
      </c>
      <c r="I41" s="199">
        <f t="shared" si="17"/>
        <v>0</v>
      </c>
      <c r="J41" s="199">
        <f t="shared" si="17"/>
        <v>0</v>
      </c>
      <c r="K41" s="199">
        <f t="shared" si="17"/>
        <v>0</v>
      </c>
      <c r="L41" s="199">
        <f t="shared" si="17"/>
        <v>0</v>
      </c>
      <c r="M41" s="199">
        <f t="shared" si="17"/>
        <v>0</v>
      </c>
      <c r="N41" s="199">
        <f t="shared" si="17"/>
        <v>0</v>
      </c>
      <c r="O41" s="199">
        <f t="shared" si="17"/>
        <v>0</v>
      </c>
      <c r="P41" s="200">
        <f>SUM(P42:P49)</f>
        <v>0</v>
      </c>
      <c r="Q41" s="52"/>
    </row>
    <row r="42" spans="1:17" s="15" customFormat="1" ht="18.600000000000001" customHeight="1" x14ac:dyDescent="0.25">
      <c r="A42" s="65"/>
      <c r="B42" s="330"/>
      <c r="C42" s="204" t="s">
        <v>29</v>
      </c>
      <c r="D42" s="46"/>
      <c r="E42" s="46"/>
      <c r="F42" s="46"/>
      <c r="G42" s="46"/>
      <c r="H42" s="46"/>
      <c r="I42" s="46"/>
      <c r="J42" s="62"/>
      <c r="K42" s="62"/>
      <c r="L42" s="62"/>
      <c r="M42" s="62"/>
      <c r="N42" s="62"/>
      <c r="O42" s="62"/>
      <c r="P42" s="205"/>
      <c r="Q42" s="52"/>
    </row>
    <row r="43" spans="1:17" s="15" customFormat="1" ht="18.600000000000001" customHeight="1" x14ac:dyDescent="0.25">
      <c r="A43" s="65"/>
      <c r="B43" s="330"/>
      <c r="C43" s="137" t="s">
        <v>88</v>
      </c>
      <c r="D43" s="7"/>
      <c r="E43" s="7"/>
      <c r="F43" s="7"/>
      <c r="G43" s="7"/>
      <c r="H43" s="7"/>
      <c r="I43" s="7"/>
      <c r="J43" s="18"/>
      <c r="K43" s="18"/>
      <c r="L43" s="18"/>
      <c r="M43" s="18"/>
      <c r="N43" s="18"/>
      <c r="O43" s="18"/>
      <c r="P43" s="201"/>
      <c r="Q43" s="52"/>
    </row>
    <row r="44" spans="1:17" s="15" customFormat="1" ht="18.600000000000001" customHeight="1" x14ac:dyDescent="0.25">
      <c r="A44" s="65"/>
      <c r="B44" s="330"/>
      <c r="C44" s="137" t="s">
        <v>39</v>
      </c>
      <c r="D44" s="7"/>
      <c r="E44" s="7"/>
      <c r="F44" s="7"/>
      <c r="G44" s="7"/>
      <c r="H44" s="7"/>
      <c r="I44" s="7"/>
      <c r="J44" s="18"/>
      <c r="K44" s="18"/>
      <c r="L44" s="18"/>
      <c r="M44" s="18"/>
      <c r="N44" s="18"/>
      <c r="O44" s="18"/>
      <c r="P44" s="201"/>
      <c r="Q44" s="52"/>
    </row>
    <row r="45" spans="1:17" s="15" customFormat="1" ht="18.600000000000001" customHeight="1" x14ac:dyDescent="0.25">
      <c r="A45" s="65"/>
      <c r="B45" s="330"/>
      <c r="C45" s="137" t="s">
        <v>40</v>
      </c>
      <c r="D45" s="7"/>
      <c r="E45" s="7"/>
      <c r="F45" s="7"/>
      <c r="G45" s="7"/>
      <c r="H45" s="7"/>
      <c r="I45" s="7"/>
      <c r="J45" s="18"/>
      <c r="K45" s="18"/>
      <c r="L45" s="18"/>
      <c r="M45" s="18"/>
      <c r="N45" s="18"/>
      <c r="O45" s="18"/>
      <c r="P45" s="201"/>
      <c r="Q45" s="52"/>
    </row>
    <row r="46" spans="1:17" s="15" customFormat="1" ht="18.600000000000001" customHeight="1" x14ac:dyDescent="0.25">
      <c r="A46" s="65"/>
      <c r="B46" s="330"/>
      <c r="C46" s="137" t="s">
        <v>41</v>
      </c>
      <c r="D46" s="7"/>
      <c r="E46" s="7"/>
      <c r="F46" s="7"/>
      <c r="G46" s="7"/>
      <c r="H46" s="7"/>
      <c r="I46" s="7"/>
      <c r="J46" s="18"/>
      <c r="K46" s="18"/>
      <c r="L46" s="18"/>
      <c r="M46" s="18"/>
      <c r="N46" s="18"/>
      <c r="O46" s="18"/>
      <c r="P46" s="201"/>
      <c r="Q46" s="52"/>
    </row>
    <row r="47" spans="1:17" s="15" customFormat="1" ht="18.600000000000001" customHeight="1" x14ac:dyDescent="0.25">
      <c r="A47" s="65"/>
      <c r="B47" s="330"/>
      <c r="C47" s="137" t="s">
        <v>14</v>
      </c>
      <c r="D47" s="7"/>
      <c r="E47" s="7"/>
      <c r="F47" s="7"/>
      <c r="G47" s="7"/>
      <c r="H47" s="7"/>
      <c r="I47" s="7"/>
      <c r="J47" s="18"/>
      <c r="K47" s="18"/>
      <c r="L47" s="18"/>
      <c r="M47" s="18"/>
      <c r="N47" s="18"/>
      <c r="O47" s="18"/>
      <c r="P47" s="201"/>
      <c r="Q47" s="52"/>
    </row>
    <row r="48" spans="1:17" s="15" customFormat="1" ht="18.600000000000001" customHeight="1" x14ac:dyDescent="0.25">
      <c r="A48" s="65"/>
      <c r="B48" s="330"/>
      <c r="C48" s="137" t="s">
        <v>14</v>
      </c>
      <c r="D48" s="7"/>
      <c r="E48" s="7"/>
      <c r="F48" s="7"/>
      <c r="G48" s="7"/>
      <c r="H48" s="7"/>
      <c r="I48" s="7"/>
      <c r="J48" s="18"/>
      <c r="K48" s="18"/>
      <c r="L48" s="18"/>
      <c r="M48" s="18"/>
      <c r="N48" s="18"/>
      <c r="O48" s="18"/>
      <c r="P48" s="201"/>
      <c r="Q48" s="52"/>
    </row>
    <row r="49" spans="1:17" s="15" customFormat="1" ht="18.600000000000001" customHeight="1" x14ac:dyDescent="0.25">
      <c r="A49" s="65"/>
      <c r="B49" s="330"/>
      <c r="C49" s="138" t="s">
        <v>14</v>
      </c>
      <c r="D49" s="139"/>
      <c r="E49" s="139"/>
      <c r="F49" s="139"/>
      <c r="G49" s="139"/>
      <c r="H49" s="139"/>
      <c r="I49" s="139"/>
      <c r="J49" s="140"/>
      <c r="K49" s="140"/>
      <c r="L49" s="140"/>
      <c r="M49" s="140"/>
      <c r="N49" s="140"/>
      <c r="O49" s="140"/>
      <c r="P49" s="202"/>
      <c r="Q49" s="52"/>
    </row>
    <row r="50" spans="1:17" s="15" customFormat="1" ht="6.95" customHeight="1" x14ac:dyDescent="0.25">
      <c r="A50" s="65"/>
      <c r="B50" s="321"/>
      <c r="C50" s="91"/>
      <c r="D50" s="49"/>
      <c r="E50" s="49"/>
      <c r="F50" s="54"/>
      <c r="G50" s="55"/>
      <c r="H50" s="55"/>
      <c r="I50" s="55"/>
      <c r="J50" s="55"/>
      <c r="K50" s="55"/>
      <c r="L50" s="55"/>
      <c r="M50" s="55"/>
      <c r="N50" s="55"/>
      <c r="O50" s="55"/>
      <c r="P50" s="55"/>
    </row>
    <row r="51" spans="1:17" s="15" customFormat="1" ht="18.75" customHeight="1" x14ac:dyDescent="0.25">
      <c r="A51" s="65"/>
      <c r="B51" s="330"/>
      <c r="C51" s="230" t="s">
        <v>34</v>
      </c>
      <c r="D51" s="247">
        <f t="shared" ref="D51:N51" si="18">SUM(D52:D59)</f>
        <v>0</v>
      </c>
      <c r="E51" s="247">
        <f t="shared" si="18"/>
        <v>0</v>
      </c>
      <c r="F51" s="248">
        <f t="shared" si="18"/>
        <v>0</v>
      </c>
      <c r="G51" s="248">
        <f t="shared" si="18"/>
        <v>0</v>
      </c>
      <c r="H51" s="248">
        <f t="shared" si="18"/>
        <v>0</v>
      </c>
      <c r="I51" s="248">
        <f t="shared" si="18"/>
        <v>0</v>
      </c>
      <c r="J51" s="248">
        <f t="shared" si="18"/>
        <v>0</v>
      </c>
      <c r="K51" s="248">
        <f t="shared" si="18"/>
        <v>0</v>
      </c>
      <c r="L51" s="248">
        <f t="shared" si="18"/>
        <v>0</v>
      </c>
      <c r="M51" s="248">
        <f t="shared" si="18"/>
        <v>0</v>
      </c>
      <c r="N51" s="248">
        <f t="shared" si="18"/>
        <v>0</v>
      </c>
      <c r="O51" s="248">
        <f>SUM(O52:O59)</f>
        <v>0</v>
      </c>
      <c r="P51" s="249">
        <f>SUM(P52:P59)</f>
        <v>0</v>
      </c>
      <c r="Q51" s="52"/>
    </row>
    <row r="52" spans="1:17" s="15" customFormat="1" ht="18.600000000000001" customHeight="1" x14ac:dyDescent="0.25">
      <c r="A52" s="65"/>
      <c r="B52" s="330"/>
      <c r="C52" s="250" t="s">
        <v>29</v>
      </c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251"/>
      <c r="Q52" s="52"/>
    </row>
    <row r="53" spans="1:17" s="15" customFormat="1" ht="18.600000000000001" customHeight="1" x14ac:dyDescent="0.25">
      <c r="A53" s="65"/>
      <c r="B53" s="330"/>
      <c r="C53" s="222" t="s">
        <v>88</v>
      </c>
      <c r="D53" s="7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251"/>
      <c r="Q53" s="52"/>
    </row>
    <row r="54" spans="1:17" s="15" customFormat="1" ht="18.600000000000001" customHeight="1" x14ac:dyDescent="0.25">
      <c r="A54" s="65"/>
      <c r="B54" s="330"/>
      <c r="C54" s="222" t="s">
        <v>27</v>
      </c>
      <c r="D54" s="7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251"/>
      <c r="Q54" s="52"/>
    </row>
    <row r="55" spans="1:17" s="15" customFormat="1" ht="18.600000000000001" customHeight="1" x14ac:dyDescent="0.25">
      <c r="A55" s="65"/>
      <c r="B55" s="330"/>
      <c r="C55" s="222" t="s">
        <v>28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169"/>
      <c r="Q55" s="52"/>
    </row>
    <row r="56" spans="1:17" s="15" customFormat="1" ht="18.600000000000001" customHeight="1" x14ac:dyDescent="0.25">
      <c r="A56" s="65"/>
      <c r="B56" s="330"/>
      <c r="C56" s="222" t="s">
        <v>30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169"/>
      <c r="Q56" s="52"/>
    </row>
    <row r="57" spans="1:17" s="15" customFormat="1" ht="18.600000000000001" customHeight="1" x14ac:dyDescent="0.25">
      <c r="A57" s="65"/>
      <c r="B57" s="330"/>
      <c r="C57" s="222" t="s">
        <v>14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169"/>
      <c r="Q57" s="52"/>
    </row>
    <row r="58" spans="1:17" s="15" customFormat="1" ht="18.600000000000001" customHeight="1" x14ac:dyDescent="0.25">
      <c r="A58" s="65"/>
      <c r="B58" s="330"/>
      <c r="C58" s="222" t="s">
        <v>14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169"/>
      <c r="Q58" s="52"/>
    </row>
    <row r="59" spans="1:17" s="19" customFormat="1" ht="18.600000000000001" customHeight="1" x14ac:dyDescent="0.25">
      <c r="A59" s="64"/>
      <c r="B59" s="330"/>
      <c r="C59" s="236" t="s">
        <v>14</v>
      </c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252"/>
      <c r="Q59" s="51"/>
    </row>
    <row r="60" spans="1:17" s="19" customFormat="1" ht="6.95" customHeight="1" x14ac:dyDescent="0.25">
      <c r="A60" s="64"/>
      <c r="B60" s="321"/>
      <c r="C60" s="203"/>
      <c r="D60" s="83"/>
      <c r="E60" s="83"/>
      <c r="F60" s="84"/>
      <c r="G60" s="85"/>
      <c r="H60" s="85"/>
      <c r="I60" s="85"/>
      <c r="J60" s="85"/>
      <c r="K60" s="85"/>
      <c r="L60" s="85"/>
      <c r="M60" s="85"/>
      <c r="N60" s="85"/>
      <c r="O60" s="85"/>
      <c r="P60" s="85"/>
    </row>
    <row r="61" spans="1:17" s="19" customFormat="1" ht="18.75" customHeight="1" x14ac:dyDescent="0.25">
      <c r="A61" s="64"/>
      <c r="B61" s="330"/>
      <c r="C61" s="197" t="s">
        <v>35</v>
      </c>
      <c r="D61" s="198">
        <f t="shared" ref="D61:K61" si="19">SUM(D62:D64)</f>
        <v>0</v>
      </c>
      <c r="E61" s="198">
        <f t="shared" si="19"/>
        <v>0</v>
      </c>
      <c r="F61" s="199">
        <f t="shared" si="19"/>
        <v>0</v>
      </c>
      <c r="G61" s="199">
        <f t="shared" si="19"/>
        <v>0</v>
      </c>
      <c r="H61" s="199">
        <f t="shared" si="19"/>
        <v>0</v>
      </c>
      <c r="I61" s="199">
        <f t="shared" si="19"/>
        <v>0</v>
      </c>
      <c r="J61" s="199">
        <f t="shared" si="19"/>
        <v>0</v>
      </c>
      <c r="K61" s="199">
        <f t="shared" si="19"/>
        <v>0</v>
      </c>
      <c r="L61" s="199">
        <f t="shared" ref="L61" si="20">SUM(L62:L64)</f>
        <v>0</v>
      </c>
      <c r="M61" s="199">
        <f t="shared" ref="M61" si="21">SUM(M62:M64)</f>
        <v>0</v>
      </c>
      <c r="N61" s="199">
        <f t="shared" ref="N61" si="22">SUM(N62:N64)</f>
        <v>0</v>
      </c>
      <c r="O61" s="199">
        <f>SUM(O62:O64)</f>
        <v>0</v>
      </c>
      <c r="P61" s="200">
        <f>SUM(P62:P64)</f>
        <v>0</v>
      </c>
      <c r="Q61" s="51"/>
    </row>
    <row r="62" spans="1:17" s="19" customFormat="1" ht="18.600000000000001" customHeight="1" x14ac:dyDescent="0.25">
      <c r="A62" s="64"/>
      <c r="B62" s="330"/>
      <c r="C62" s="204" t="s">
        <v>43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206"/>
      <c r="Q62" s="51"/>
    </row>
    <row r="63" spans="1:17" s="19" customFormat="1" ht="18.600000000000001" customHeight="1" x14ac:dyDescent="0.25">
      <c r="A63" s="64"/>
      <c r="B63" s="330"/>
      <c r="C63" s="137" t="s">
        <v>33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167"/>
      <c r="Q63" s="51"/>
    </row>
    <row r="64" spans="1:17" s="19" customFormat="1" ht="18.600000000000001" customHeight="1" x14ac:dyDescent="0.25">
      <c r="A64" s="64"/>
      <c r="B64" s="331"/>
      <c r="C64" s="138" t="s">
        <v>106</v>
      </c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68"/>
      <c r="Q64" s="51"/>
    </row>
    <row r="65" spans="1:17" s="19" customFormat="1" ht="6.95" customHeight="1" x14ac:dyDescent="0.25">
      <c r="B65" s="88"/>
      <c r="C65" s="82"/>
      <c r="D65" s="83"/>
      <c r="E65" s="83"/>
      <c r="F65" s="84"/>
      <c r="G65" s="85"/>
      <c r="H65" s="85"/>
      <c r="I65" s="85"/>
      <c r="J65" s="85"/>
      <c r="K65" s="85"/>
      <c r="L65" s="85"/>
      <c r="M65" s="85"/>
      <c r="N65" s="85"/>
      <c r="O65" s="85"/>
      <c r="P65" s="85"/>
    </row>
    <row r="66" spans="1:17" s="19" customFormat="1" ht="21" customHeight="1" x14ac:dyDescent="0.25">
      <c r="A66" s="64"/>
      <c r="B66" s="332" t="s">
        <v>36</v>
      </c>
      <c r="C66" s="333"/>
      <c r="D66" s="241">
        <f>SUM(D67:D69)</f>
        <v>0</v>
      </c>
      <c r="E66" s="241">
        <f>SUM(E67:E69)</f>
        <v>0</v>
      </c>
      <c r="F66" s="241">
        <f>SUM(F67:F69)</f>
        <v>0</v>
      </c>
      <c r="G66" s="241">
        <f t="shared" ref="G66:I66" si="23">SUM(G67:G69)</f>
        <v>0</v>
      </c>
      <c r="H66" s="241">
        <f t="shared" si="23"/>
        <v>0</v>
      </c>
      <c r="I66" s="241">
        <f t="shared" si="23"/>
        <v>0</v>
      </c>
      <c r="J66" s="241">
        <f t="shared" ref="J66:K66" si="24">SUM(J67:J69)</f>
        <v>0</v>
      </c>
      <c r="K66" s="241">
        <f t="shared" si="24"/>
        <v>0</v>
      </c>
      <c r="L66" s="241">
        <f t="shared" ref="L66:M66" si="25">SUM(L67:L69)</f>
        <v>0</v>
      </c>
      <c r="M66" s="241">
        <f t="shared" si="25"/>
        <v>0</v>
      </c>
      <c r="N66" s="241">
        <f t="shared" ref="N66" si="26">SUM(N67:N69)</f>
        <v>0</v>
      </c>
      <c r="O66" s="241">
        <f t="shared" ref="O66" si="27">SUM(O67:O69)</f>
        <v>0</v>
      </c>
      <c r="P66" s="242">
        <f t="shared" ref="P66" si="28">SUM(P67:P69)</f>
        <v>0</v>
      </c>
      <c r="Q66" s="51"/>
    </row>
    <row r="67" spans="1:17" s="19" customFormat="1" ht="18.600000000000001" customHeight="1" x14ac:dyDescent="0.25">
      <c r="A67" s="64"/>
      <c r="B67" s="335" t="s">
        <v>99</v>
      </c>
      <c r="C67" s="180" t="s">
        <v>44</v>
      </c>
      <c r="D67" s="7">
        <f t="shared" ref="D67:P67" si="29">+D7</f>
        <v>0</v>
      </c>
      <c r="E67" s="7">
        <f t="shared" si="29"/>
        <v>0</v>
      </c>
      <c r="F67" s="7">
        <f t="shared" si="29"/>
        <v>0</v>
      </c>
      <c r="G67" s="7">
        <f t="shared" si="29"/>
        <v>0</v>
      </c>
      <c r="H67" s="7">
        <f t="shared" si="29"/>
        <v>0</v>
      </c>
      <c r="I67" s="7">
        <f t="shared" si="29"/>
        <v>0</v>
      </c>
      <c r="J67" s="7">
        <f t="shared" si="29"/>
        <v>0</v>
      </c>
      <c r="K67" s="7">
        <f t="shared" si="29"/>
        <v>0</v>
      </c>
      <c r="L67" s="7">
        <f t="shared" si="29"/>
        <v>0</v>
      </c>
      <c r="M67" s="7">
        <f t="shared" si="29"/>
        <v>0</v>
      </c>
      <c r="N67" s="7">
        <f t="shared" si="29"/>
        <v>0</v>
      </c>
      <c r="O67" s="7">
        <f t="shared" si="29"/>
        <v>0</v>
      </c>
      <c r="P67" s="243">
        <f t="shared" si="29"/>
        <v>0</v>
      </c>
      <c r="Q67" s="51"/>
    </row>
    <row r="68" spans="1:17" s="19" customFormat="1" ht="18.600000000000001" customHeight="1" x14ac:dyDescent="0.25">
      <c r="A68" s="64"/>
      <c r="B68" s="336"/>
      <c r="C68" s="181" t="s">
        <v>18</v>
      </c>
      <c r="D68" s="7">
        <f t="shared" ref="D68:P68" si="30">+D19+D26+D32</f>
        <v>0</v>
      </c>
      <c r="E68" s="7">
        <f t="shared" si="30"/>
        <v>0</v>
      </c>
      <c r="F68" s="7">
        <f t="shared" si="30"/>
        <v>0</v>
      </c>
      <c r="G68" s="7">
        <f t="shared" si="30"/>
        <v>0</v>
      </c>
      <c r="H68" s="7">
        <f t="shared" si="30"/>
        <v>0</v>
      </c>
      <c r="I68" s="7">
        <f t="shared" si="30"/>
        <v>0</v>
      </c>
      <c r="J68" s="7">
        <f t="shared" si="30"/>
        <v>0</v>
      </c>
      <c r="K68" s="7">
        <f t="shared" si="30"/>
        <v>0</v>
      </c>
      <c r="L68" s="7">
        <f t="shared" si="30"/>
        <v>0</v>
      </c>
      <c r="M68" s="7">
        <f t="shared" si="30"/>
        <v>0</v>
      </c>
      <c r="N68" s="7">
        <f t="shared" si="30"/>
        <v>0</v>
      </c>
      <c r="O68" s="7">
        <f t="shared" si="30"/>
        <v>0</v>
      </c>
      <c r="P68" s="243">
        <f t="shared" si="30"/>
        <v>0</v>
      </c>
      <c r="Q68" s="51"/>
    </row>
    <row r="69" spans="1:17" s="19" customFormat="1" ht="18.600000000000001" customHeight="1" x14ac:dyDescent="0.25">
      <c r="A69" s="64"/>
      <c r="B69" s="337"/>
      <c r="C69" s="244" t="s">
        <v>32</v>
      </c>
      <c r="D69" s="245">
        <f t="shared" ref="D69:L69" si="31">+D51+D61</f>
        <v>0</v>
      </c>
      <c r="E69" s="245">
        <f t="shared" si="31"/>
        <v>0</v>
      </c>
      <c r="F69" s="245">
        <f t="shared" si="31"/>
        <v>0</v>
      </c>
      <c r="G69" s="245">
        <f t="shared" si="31"/>
        <v>0</v>
      </c>
      <c r="H69" s="245">
        <f t="shared" si="31"/>
        <v>0</v>
      </c>
      <c r="I69" s="245">
        <f t="shared" si="31"/>
        <v>0</v>
      </c>
      <c r="J69" s="245">
        <f t="shared" si="31"/>
        <v>0</v>
      </c>
      <c r="K69" s="245">
        <f t="shared" si="31"/>
        <v>0</v>
      </c>
      <c r="L69" s="245">
        <f t="shared" si="31"/>
        <v>0</v>
      </c>
      <c r="M69" s="245">
        <f t="shared" ref="M69:N69" si="32">+M51+M61</f>
        <v>0</v>
      </c>
      <c r="N69" s="245">
        <f t="shared" si="32"/>
        <v>0</v>
      </c>
      <c r="O69" s="245">
        <f>+O51+O61</f>
        <v>0</v>
      </c>
      <c r="P69" s="246">
        <f>+P51+P61</f>
        <v>0</v>
      </c>
      <c r="Q69" s="51"/>
    </row>
    <row r="70" spans="1:17" x14ac:dyDescent="0.25">
      <c r="B70" s="86"/>
      <c r="C70" s="86"/>
      <c r="D70" s="86"/>
      <c r="E70" s="86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</sheetData>
  <mergeCells count="22">
    <mergeCell ref="B67:B69"/>
    <mergeCell ref="B19:B38"/>
    <mergeCell ref="N4:N5"/>
    <mergeCell ref="O4:O5"/>
    <mergeCell ref="F4:F5"/>
    <mergeCell ref="G4:G5"/>
    <mergeCell ref="B2:C2"/>
    <mergeCell ref="B41:B64"/>
    <mergeCell ref="B66:C66"/>
    <mergeCell ref="B7:B17"/>
    <mergeCell ref="B40:C40"/>
    <mergeCell ref="B4:C4"/>
    <mergeCell ref="P4:P5"/>
    <mergeCell ref="B5:C5"/>
    <mergeCell ref="D4:D5"/>
    <mergeCell ref="E4:E5"/>
    <mergeCell ref="K4:K5"/>
    <mergeCell ref="L4:L5"/>
    <mergeCell ref="M4:M5"/>
    <mergeCell ref="H4:H5"/>
    <mergeCell ref="I4:I5"/>
    <mergeCell ref="J4:J5"/>
  </mergeCells>
  <pageMargins left="0.7" right="0.7" top="0.75" bottom="0.75" header="0.3" footer="0.3"/>
  <pageSetup paperSize="9" orientation="portrait" r:id="rId1"/>
  <ignoredErrors>
    <ignoredError sqref="F18:F19 F51 F25:F26 F60:F61" formulaRange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prm!$C$2:$C$5</xm:f>
          </x14:formula1>
          <xm:sqref>D2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C30"/>
  <sheetViews>
    <sheetView showGridLines="0" zoomScale="85" zoomScaleNormal="85" workbookViewId="0">
      <pane xSplit="3" ySplit="5" topLeftCell="D6" activePane="bottomRight" state="frozen"/>
      <selection activeCell="AN49" sqref="AN49"/>
      <selection pane="topRight" activeCell="AN49" sqref="AN49"/>
      <selection pane="bottomLeft" activeCell="AN49" sqref="AN49"/>
      <selection pane="bottomRight" activeCell="B2" sqref="B2:C2"/>
    </sheetView>
  </sheetViews>
  <sheetFormatPr defaultRowHeight="15" x14ac:dyDescent="0.25"/>
  <cols>
    <col min="1" max="1" width="4.42578125" style="22" customWidth="1"/>
    <col min="2" max="2" width="9.140625" style="22"/>
    <col min="3" max="3" width="53" style="22" customWidth="1"/>
    <col min="4" max="5" width="15.5703125" style="23" bestFit="1" customWidth="1"/>
    <col min="6" max="6" width="15.5703125" style="212" customWidth="1"/>
    <col min="7" max="7" width="15.5703125" style="23" bestFit="1" customWidth="1"/>
    <col min="8" max="8" width="15.5703125" style="212" customWidth="1"/>
    <col min="9" max="9" width="15.5703125" style="23" bestFit="1" customWidth="1"/>
    <col min="10" max="10" width="15.5703125" style="23" customWidth="1"/>
    <col min="11" max="11" width="15.5703125" style="23" bestFit="1" customWidth="1"/>
    <col min="12" max="12" width="15.5703125" style="23" customWidth="1"/>
    <col min="13" max="13" width="15.5703125" style="23" bestFit="1" customWidth="1"/>
    <col min="14" max="14" width="15.5703125" style="23" customWidth="1"/>
    <col min="15" max="15" width="15.5703125" style="23" bestFit="1" customWidth="1"/>
    <col min="16" max="16" width="15.5703125" style="23" customWidth="1"/>
    <col min="17" max="17" width="15.5703125" style="23" bestFit="1" customWidth="1"/>
    <col min="18" max="18" width="15.5703125" style="23" customWidth="1"/>
    <col min="19" max="19" width="15.5703125" style="23" bestFit="1" customWidth="1"/>
    <col min="20" max="20" width="15.5703125" style="23" customWidth="1"/>
    <col min="21" max="21" width="15.5703125" style="23" bestFit="1" customWidth="1"/>
    <col min="22" max="22" width="15.5703125" style="23" customWidth="1"/>
    <col min="23" max="23" width="15.5703125" style="23" bestFit="1" customWidth="1"/>
    <col min="24" max="24" width="15.5703125" style="23" customWidth="1"/>
    <col min="25" max="25" width="15.5703125" style="23" bestFit="1" customWidth="1"/>
    <col min="26" max="28" width="15.5703125" style="23" customWidth="1"/>
    <col min="29" max="16384" width="9.140625" style="22"/>
  </cols>
  <sheetData>
    <row r="1" spans="1:29" s="11" customFormat="1" ht="6.75" customHeight="1" x14ac:dyDescent="0.25">
      <c r="B1" s="9"/>
      <c r="C1" s="8"/>
      <c r="D1" s="12"/>
      <c r="E1" s="12"/>
      <c r="F1" s="208"/>
      <c r="G1" s="12"/>
      <c r="H1" s="208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</row>
    <row r="2" spans="1:29" s="11" customFormat="1" ht="21" customHeight="1" x14ac:dyDescent="0.25">
      <c r="B2" s="311" t="s">
        <v>42</v>
      </c>
      <c r="C2" s="311"/>
      <c r="D2" s="17" t="str">
        <f>+'Pazar Payı Projeksiyonu'!D2</f>
        <v>Seçiniz</v>
      </c>
      <c r="E2" s="12"/>
      <c r="F2" s="208"/>
      <c r="G2" s="12"/>
      <c r="H2" s="208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29" s="11" customFormat="1" ht="5.25" customHeight="1" x14ac:dyDescent="0.25">
      <c r="B3" s="9"/>
      <c r="C3" s="8"/>
      <c r="D3" s="12"/>
      <c r="E3" s="12"/>
      <c r="F3" s="208"/>
      <c r="G3" s="12"/>
      <c r="H3" s="208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</row>
    <row r="4" spans="1:29" s="6" customFormat="1" ht="21" customHeight="1" x14ac:dyDescent="0.25">
      <c r="B4" s="311" t="s">
        <v>46</v>
      </c>
      <c r="C4" s="311"/>
      <c r="D4" s="315" t="s">
        <v>52</v>
      </c>
      <c r="E4" s="315" t="s">
        <v>53</v>
      </c>
      <c r="F4" s="341" t="s">
        <v>109</v>
      </c>
      <c r="G4" s="315" t="s">
        <v>75</v>
      </c>
      <c r="H4" s="341" t="s">
        <v>109</v>
      </c>
      <c r="I4" s="315" t="s">
        <v>76</v>
      </c>
      <c r="J4" s="341" t="s">
        <v>109</v>
      </c>
      <c r="K4" s="315" t="s">
        <v>77</v>
      </c>
      <c r="L4" s="341" t="s">
        <v>109</v>
      </c>
      <c r="M4" s="315" t="s">
        <v>78</v>
      </c>
      <c r="N4" s="341" t="s">
        <v>109</v>
      </c>
      <c r="O4" s="315" t="s">
        <v>79</v>
      </c>
      <c r="P4" s="341" t="s">
        <v>109</v>
      </c>
      <c r="Q4" s="315" t="s">
        <v>80</v>
      </c>
      <c r="R4" s="341" t="s">
        <v>109</v>
      </c>
      <c r="S4" s="315" t="s">
        <v>81</v>
      </c>
      <c r="T4" s="341" t="s">
        <v>109</v>
      </c>
      <c r="U4" s="315" t="s">
        <v>82</v>
      </c>
      <c r="V4" s="341" t="s">
        <v>109</v>
      </c>
      <c r="W4" s="315" t="s">
        <v>83</v>
      </c>
      <c r="X4" s="341" t="s">
        <v>109</v>
      </c>
      <c r="Y4" s="315" t="s">
        <v>84</v>
      </c>
      <c r="Z4" s="341" t="s">
        <v>109</v>
      </c>
      <c r="AA4" s="315" t="s">
        <v>85</v>
      </c>
      <c r="AB4" s="341" t="s">
        <v>109</v>
      </c>
    </row>
    <row r="5" spans="1:29" s="6" customFormat="1" ht="21" customHeight="1" x14ac:dyDescent="0.25">
      <c r="B5" s="311" t="s">
        <v>47</v>
      </c>
      <c r="C5" s="311"/>
      <c r="D5" s="315"/>
      <c r="E5" s="315"/>
      <c r="F5" s="342"/>
      <c r="G5" s="315"/>
      <c r="H5" s="342"/>
      <c r="I5" s="315"/>
      <c r="J5" s="342"/>
      <c r="K5" s="315"/>
      <c r="L5" s="342"/>
      <c r="M5" s="315"/>
      <c r="N5" s="342"/>
      <c r="O5" s="315"/>
      <c r="P5" s="342"/>
      <c r="Q5" s="315"/>
      <c r="R5" s="342"/>
      <c r="S5" s="315"/>
      <c r="T5" s="342"/>
      <c r="U5" s="315"/>
      <c r="V5" s="342"/>
      <c r="W5" s="315"/>
      <c r="X5" s="342"/>
      <c r="Y5" s="315"/>
      <c r="Z5" s="342"/>
      <c r="AA5" s="315"/>
      <c r="AB5" s="342"/>
    </row>
    <row r="6" spans="1:29" ht="6.95" customHeight="1" x14ac:dyDescent="0.25">
      <c r="B6" s="89"/>
      <c r="C6" s="89"/>
      <c r="D6" s="90"/>
      <c r="E6" s="90"/>
      <c r="F6" s="209"/>
      <c r="G6" s="90"/>
      <c r="H6" s="209"/>
      <c r="I6" s="90"/>
      <c r="J6" s="209"/>
      <c r="K6" s="90"/>
      <c r="L6" s="209"/>
      <c r="M6" s="90"/>
      <c r="N6" s="209"/>
      <c r="O6" s="90"/>
      <c r="P6" s="209"/>
      <c r="Q6" s="90"/>
      <c r="R6" s="209"/>
      <c r="S6" s="90"/>
      <c r="T6" s="209"/>
      <c r="U6" s="90"/>
      <c r="V6" s="209"/>
      <c r="W6" s="90"/>
      <c r="X6" s="209"/>
      <c r="Y6" s="90"/>
      <c r="Z6" s="209"/>
      <c r="AA6" s="90"/>
      <c r="AB6" s="209"/>
    </row>
    <row r="7" spans="1:29" s="19" customFormat="1" ht="30" customHeight="1" x14ac:dyDescent="0.25">
      <c r="A7" s="64"/>
      <c r="B7" s="349" t="s">
        <v>111</v>
      </c>
      <c r="C7" s="350"/>
      <c r="D7" s="254">
        <f>+'Gelir Projeksiyonu '!D26</f>
        <v>0</v>
      </c>
      <c r="E7" s="254">
        <f>+'Gelir Projeksiyonu '!E26</f>
        <v>0</v>
      </c>
      <c r="F7" s="255" t="e">
        <f>+E7/D7-1</f>
        <v>#DIV/0!</v>
      </c>
      <c r="G7" s="254">
        <f>+'Gelir Projeksiyonu '!F26</f>
        <v>0</v>
      </c>
      <c r="H7" s="255" t="e">
        <f>+G7/E7-1</f>
        <v>#DIV/0!</v>
      </c>
      <c r="I7" s="254">
        <f>+'Gelir Projeksiyonu '!G26</f>
        <v>0</v>
      </c>
      <c r="J7" s="255" t="e">
        <f>+I7/G7-1</f>
        <v>#DIV/0!</v>
      </c>
      <c r="K7" s="254">
        <f>+'Gelir Projeksiyonu '!H26</f>
        <v>0</v>
      </c>
      <c r="L7" s="255" t="e">
        <f>+K7/I7-1</f>
        <v>#DIV/0!</v>
      </c>
      <c r="M7" s="254">
        <f>+'Gelir Projeksiyonu '!I26</f>
        <v>0</v>
      </c>
      <c r="N7" s="255" t="e">
        <f>+M7/K7-1</f>
        <v>#DIV/0!</v>
      </c>
      <c r="O7" s="254">
        <f>+'Gelir Projeksiyonu '!J26</f>
        <v>0</v>
      </c>
      <c r="P7" s="255" t="e">
        <f>+O7/M7-1</f>
        <v>#DIV/0!</v>
      </c>
      <c r="Q7" s="254">
        <f>+'Gelir Projeksiyonu '!K26</f>
        <v>0</v>
      </c>
      <c r="R7" s="255" t="e">
        <f>+Q7/O7-1</f>
        <v>#DIV/0!</v>
      </c>
      <c r="S7" s="254">
        <f>+'Gelir Projeksiyonu '!L26</f>
        <v>0</v>
      </c>
      <c r="T7" s="255" t="e">
        <f>+S7/Q7-1</f>
        <v>#DIV/0!</v>
      </c>
      <c r="U7" s="254">
        <f>+'Gelir Projeksiyonu '!M26</f>
        <v>0</v>
      </c>
      <c r="V7" s="255" t="e">
        <f>+U7/S7-1</f>
        <v>#DIV/0!</v>
      </c>
      <c r="W7" s="254">
        <f>+'Gelir Projeksiyonu '!N26</f>
        <v>0</v>
      </c>
      <c r="X7" s="255" t="e">
        <f>+W7/U7-1</f>
        <v>#DIV/0!</v>
      </c>
      <c r="Y7" s="254">
        <f>+'Gelir Projeksiyonu '!O26</f>
        <v>0</v>
      </c>
      <c r="Z7" s="255" t="e">
        <f>+Y7/W7-1</f>
        <v>#DIV/0!</v>
      </c>
      <c r="AA7" s="256">
        <f>+'Gelir Projeksiyonu '!P26</f>
        <v>0</v>
      </c>
      <c r="AB7" s="257" t="e">
        <f>+AA7/Y7-1</f>
        <v>#DIV/0!</v>
      </c>
      <c r="AC7" s="51"/>
    </row>
    <row r="8" spans="1:29" s="19" customFormat="1" ht="30" customHeight="1" x14ac:dyDescent="0.25">
      <c r="A8" s="64"/>
      <c r="B8" s="353" t="s">
        <v>5</v>
      </c>
      <c r="C8" s="98" t="s">
        <v>13</v>
      </c>
      <c r="D8" s="151">
        <f>+'Gelir Projeksiyonu '!D27</f>
        <v>0</v>
      </c>
      <c r="E8" s="152">
        <f>+'Gelir Projeksiyonu '!E27</f>
        <v>0</v>
      </c>
      <c r="F8" s="157" t="e">
        <f t="shared" ref="F8:F15" si="0">+E8/D8-1</f>
        <v>#DIV/0!</v>
      </c>
      <c r="G8" s="152">
        <f>+'Gelir Projeksiyonu '!F27</f>
        <v>0</v>
      </c>
      <c r="H8" s="157" t="e">
        <f t="shared" ref="H8:AB15" si="1">+G8/E8-1</f>
        <v>#DIV/0!</v>
      </c>
      <c r="I8" s="152">
        <f>+'Gelir Projeksiyonu '!G27</f>
        <v>0</v>
      </c>
      <c r="J8" s="157" t="e">
        <f t="shared" si="1"/>
        <v>#DIV/0!</v>
      </c>
      <c r="K8" s="152">
        <f>+'Gelir Projeksiyonu '!H27</f>
        <v>0</v>
      </c>
      <c r="L8" s="157" t="e">
        <f t="shared" si="1"/>
        <v>#DIV/0!</v>
      </c>
      <c r="M8" s="152">
        <f>+'Gelir Projeksiyonu '!I27</f>
        <v>0</v>
      </c>
      <c r="N8" s="157" t="e">
        <f t="shared" si="1"/>
        <v>#DIV/0!</v>
      </c>
      <c r="O8" s="152">
        <f>+'Gelir Projeksiyonu '!J27</f>
        <v>0</v>
      </c>
      <c r="P8" s="157" t="e">
        <f t="shared" si="1"/>
        <v>#DIV/0!</v>
      </c>
      <c r="Q8" s="152">
        <f>+'Gelir Projeksiyonu '!K27</f>
        <v>0</v>
      </c>
      <c r="R8" s="157" t="e">
        <f t="shared" si="1"/>
        <v>#DIV/0!</v>
      </c>
      <c r="S8" s="152">
        <f>+'Gelir Projeksiyonu '!L27</f>
        <v>0</v>
      </c>
      <c r="T8" s="157" t="e">
        <f t="shared" si="1"/>
        <v>#DIV/0!</v>
      </c>
      <c r="U8" s="152">
        <f>+'Gelir Projeksiyonu '!M27</f>
        <v>0</v>
      </c>
      <c r="V8" s="157" t="e">
        <f t="shared" si="1"/>
        <v>#DIV/0!</v>
      </c>
      <c r="W8" s="152">
        <f>+'Gelir Projeksiyonu '!N27</f>
        <v>0</v>
      </c>
      <c r="X8" s="157" t="e">
        <f t="shared" si="1"/>
        <v>#DIV/0!</v>
      </c>
      <c r="Y8" s="152">
        <f>+'Gelir Projeksiyonu '!O27</f>
        <v>0</v>
      </c>
      <c r="Z8" s="157" t="e">
        <f t="shared" si="1"/>
        <v>#DIV/0!</v>
      </c>
      <c r="AA8" s="152">
        <f>+'Gelir Projeksiyonu '!P27</f>
        <v>0</v>
      </c>
      <c r="AB8" s="258" t="e">
        <f t="shared" si="1"/>
        <v>#DIV/0!</v>
      </c>
      <c r="AC8" s="52"/>
    </row>
    <row r="9" spans="1:29" s="19" customFormat="1" ht="30" customHeight="1" x14ac:dyDescent="0.25">
      <c r="A9" s="64"/>
      <c r="B9" s="353"/>
      <c r="C9" s="98" t="s">
        <v>15</v>
      </c>
      <c r="D9" s="151">
        <f>+'Gelir Projeksiyonu '!D28</f>
        <v>0</v>
      </c>
      <c r="E9" s="152">
        <f>+'Gelir Projeksiyonu '!E28</f>
        <v>0</v>
      </c>
      <c r="F9" s="157" t="e">
        <f>+E9/D9-1</f>
        <v>#DIV/0!</v>
      </c>
      <c r="G9" s="152">
        <f>+'Gelir Projeksiyonu '!F28</f>
        <v>0</v>
      </c>
      <c r="H9" s="157" t="e">
        <f t="shared" si="1"/>
        <v>#DIV/0!</v>
      </c>
      <c r="I9" s="152">
        <f>+'Gelir Projeksiyonu '!G28</f>
        <v>0</v>
      </c>
      <c r="J9" s="157" t="e">
        <f t="shared" si="1"/>
        <v>#DIV/0!</v>
      </c>
      <c r="K9" s="152">
        <f>+'Gelir Projeksiyonu '!H28</f>
        <v>0</v>
      </c>
      <c r="L9" s="157" t="e">
        <f t="shared" si="1"/>
        <v>#DIV/0!</v>
      </c>
      <c r="M9" s="152">
        <f>+'Gelir Projeksiyonu '!I28</f>
        <v>0</v>
      </c>
      <c r="N9" s="157" t="e">
        <f t="shared" si="1"/>
        <v>#DIV/0!</v>
      </c>
      <c r="O9" s="152">
        <f>+'Gelir Projeksiyonu '!J28</f>
        <v>0</v>
      </c>
      <c r="P9" s="157" t="e">
        <f t="shared" si="1"/>
        <v>#DIV/0!</v>
      </c>
      <c r="Q9" s="152">
        <f>+'Gelir Projeksiyonu '!K28</f>
        <v>0</v>
      </c>
      <c r="R9" s="157" t="e">
        <f t="shared" si="1"/>
        <v>#DIV/0!</v>
      </c>
      <c r="S9" s="152">
        <f>+'Gelir Projeksiyonu '!L28</f>
        <v>0</v>
      </c>
      <c r="T9" s="157" t="e">
        <f t="shared" si="1"/>
        <v>#DIV/0!</v>
      </c>
      <c r="U9" s="152">
        <f>+'Gelir Projeksiyonu '!M28</f>
        <v>0</v>
      </c>
      <c r="V9" s="157" t="e">
        <f t="shared" si="1"/>
        <v>#DIV/0!</v>
      </c>
      <c r="W9" s="152">
        <f>+'Gelir Projeksiyonu '!N28</f>
        <v>0</v>
      </c>
      <c r="X9" s="157" t="e">
        <f t="shared" si="1"/>
        <v>#DIV/0!</v>
      </c>
      <c r="Y9" s="152">
        <f>+'Gelir Projeksiyonu '!O28</f>
        <v>0</v>
      </c>
      <c r="Z9" s="157" t="e">
        <f t="shared" si="1"/>
        <v>#DIV/0!</v>
      </c>
      <c r="AA9" s="152">
        <f>+'Gelir Projeksiyonu '!P28</f>
        <v>0</v>
      </c>
      <c r="AB9" s="258" t="e">
        <f t="shared" si="1"/>
        <v>#DIV/0!</v>
      </c>
      <c r="AC9" s="52"/>
    </row>
    <row r="10" spans="1:29" s="19" customFormat="1" ht="30" customHeight="1" x14ac:dyDescent="0.25">
      <c r="A10" s="64"/>
      <c r="B10" s="354"/>
      <c r="C10" s="259" t="s">
        <v>45</v>
      </c>
      <c r="D10" s="260">
        <f>+'Gelir Projeksiyonu '!D29</f>
        <v>0</v>
      </c>
      <c r="E10" s="261">
        <f>+'Gelir Projeksiyonu '!E29</f>
        <v>0</v>
      </c>
      <c r="F10" s="262" t="e">
        <f>+E10/D10-1</f>
        <v>#DIV/0!</v>
      </c>
      <c r="G10" s="261">
        <f>+'Gelir Projeksiyonu '!F29</f>
        <v>0</v>
      </c>
      <c r="H10" s="262" t="e">
        <f>+G10/E10-1</f>
        <v>#DIV/0!</v>
      </c>
      <c r="I10" s="261">
        <f>+'Gelir Projeksiyonu '!G29</f>
        <v>0</v>
      </c>
      <c r="J10" s="262" t="e">
        <f t="shared" si="1"/>
        <v>#DIV/0!</v>
      </c>
      <c r="K10" s="261">
        <f>+'Gelir Projeksiyonu '!H29</f>
        <v>0</v>
      </c>
      <c r="L10" s="262" t="e">
        <f t="shared" si="1"/>
        <v>#DIV/0!</v>
      </c>
      <c r="M10" s="261">
        <f>+'Gelir Projeksiyonu '!I29</f>
        <v>0</v>
      </c>
      <c r="N10" s="262" t="e">
        <f t="shared" si="1"/>
        <v>#DIV/0!</v>
      </c>
      <c r="O10" s="261">
        <f>+'Gelir Projeksiyonu '!J29</f>
        <v>0</v>
      </c>
      <c r="P10" s="262" t="e">
        <f t="shared" si="1"/>
        <v>#DIV/0!</v>
      </c>
      <c r="Q10" s="261">
        <f>+'Gelir Projeksiyonu '!K29</f>
        <v>0</v>
      </c>
      <c r="R10" s="262" t="e">
        <f t="shared" si="1"/>
        <v>#DIV/0!</v>
      </c>
      <c r="S10" s="261">
        <f>+'Gelir Projeksiyonu '!L29</f>
        <v>0</v>
      </c>
      <c r="T10" s="262" t="e">
        <f t="shared" si="1"/>
        <v>#DIV/0!</v>
      </c>
      <c r="U10" s="261">
        <f>+'Gelir Projeksiyonu '!M29</f>
        <v>0</v>
      </c>
      <c r="V10" s="262" t="e">
        <f t="shared" si="1"/>
        <v>#DIV/0!</v>
      </c>
      <c r="W10" s="261">
        <f>+'Gelir Projeksiyonu '!N29</f>
        <v>0</v>
      </c>
      <c r="X10" s="262" t="e">
        <f t="shared" si="1"/>
        <v>#DIV/0!</v>
      </c>
      <c r="Y10" s="261">
        <f>+'Gelir Projeksiyonu '!O29</f>
        <v>0</v>
      </c>
      <c r="Z10" s="262" t="e">
        <f t="shared" si="1"/>
        <v>#DIV/0!</v>
      </c>
      <c r="AA10" s="261">
        <f>+'Gelir Projeksiyonu '!P29</f>
        <v>0</v>
      </c>
      <c r="AB10" s="263" t="e">
        <f t="shared" si="1"/>
        <v>#DIV/0!</v>
      </c>
      <c r="AC10" s="52"/>
    </row>
    <row r="11" spans="1:29" s="26" customFormat="1" ht="6.95" customHeight="1" x14ac:dyDescent="0.25">
      <c r="B11" s="88"/>
      <c r="C11" s="82"/>
      <c r="D11" s="70"/>
      <c r="E11" s="70"/>
      <c r="F11" s="210"/>
      <c r="G11" s="70"/>
      <c r="H11" s="210"/>
      <c r="I11" s="71"/>
      <c r="J11" s="210"/>
      <c r="K11" s="71"/>
      <c r="L11" s="210"/>
      <c r="M11" s="71"/>
      <c r="N11" s="210"/>
      <c r="O11" s="71"/>
      <c r="P11" s="210"/>
      <c r="Q11" s="71"/>
      <c r="R11" s="210"/>
      <c r="S11" s="71"/>
      <c r="T11" s="210"/>
      <c r="U11" s="71"/>
      <c r="V11" s="210"/>
      <c r="W11" s="71"/>
      <c r="X11" s="210"/>
      <c r="Y11" s="71"/>
      <c r="Z11" s="210"/>
      <c r="AA11" s="71"/>
      <c r="AB11" s="210"/>
    </row>
    <row r="12" spans="1:29" s="19" customFormat="1" ht="30" customHeight="1" x14ac:dyDescent="0.25">
      <c r="A12" s="64"/>
      <c r="B12" s="351" t="s">
        <v>112</v>
      </c>
      <c r="C12" s="352"/>
      <c r="D12" s="182">
        <f>+'Gider Projeksiyonu'!D66</f>
        <v>0</v>
      </c>
      <c r="E12" s="183">
        <f>+'Gider Projeksiyonu'!E66</f>
        <v>0</v>
      </c>
      <c r="F12" s="184" t="e">
        <f t="shared" si="0"/>
        <v>#DIV/0!</v>
      </c>
      <c r="G12" s="183">
        <f>+'Gider Projeksiyonu'!F66</f>
        <v>0</v>
      </c>
      <c r="H12" s="184" t="e">
        <f t="shared" si="1"/>
        <v>#DIV/0!</v>
      </c>
      <c r="I12" s="183">
        <f>+'Gider Projeksiyonu'!G66</f>
        <v>0</v>
      </c>
      <c r="J12" s="184" t="e">
        <f t="shared" si="1"/>
        <v>#DIV/0!</v>
      </c>
      <c r="K12" s="183">
        <f>+'Gider Projeksiyonu'!H66</f>
        <v>0</v>
      </c>
      <c r="L12" s="184" t="e">
        <f t="shared" si="1"/>
        <v>#DIV/0!</v>
      </c>
      <c r="M12" s="183">
        <f>+'Gider Projeksiyonu'!I66</f>
        <v>0</v>
      </c>
      <c r="N12" s="184" t="e">
        <f t="shared" si="1"/>
        <v>#DIV/0!</v>
      </c>
      <c r="O12" s="183">
        <f>+'Gider Projeksiyonu'!J66</f>
        <v>0</v>
      </c>
      <c r="P12" s="184" t="e">
        <f t="shared" si="1"/>
        <v>#DIV/0!</v>
      </c>
      <c r="Q12" s="183">
        <f>+'Gider Projeksiyonu'!K66</f>
        <v>0</v>
      </c>
      <c r="R12" s="184" t="e">
        <f t="shared" si="1"/>
        <v>#DIV/0!</v>
      </c>
      <c r="S12" s="183">
        <f>+'Gider Projeksiyonu'!L66</f>
        <v>0</v>
      </c>
      <c r="T12" s="184" t="e">
        <f t="shared" si="1"/>
        <v>#DIV/0!</v>
      </c>
      <c r="U12" s="183">
        <f>+'Gider Projeksiyonu'!M66</f>
        <v>0</v>
      </c>
      <c r="V12" s="184" t="e">
        <f t="shared" si="1"/>
        <v>#DIV/0!</v>
      </c>
      <c r="W12" s="183">
        <f>+'Gider Projeksiyonu'!N66</f>
        <v>0</v>
      </c>
      <c r="X12" s="184" t="e">
        <f t="shared" si="1"/>
        <v>#DIV/0!</v>
      </c>
      <c r="Y12" s="183">
        <f>+'Gider Projeksiyonu'!O66</f>
        <v>0</v>
      </c>
      <c r="Z12" s="184" t="e">
        <f t="shared" si="1"/>
        <v>#DIV/0!</v>
      </c>
      <c r="AA12" s="183">
        <f>+'Gider Projeksiyonu'!P66</f>
        <v>0</v>
      </c>
      <c r="AB12" s="264" t="e">
        <f t="shared" si="1"/>
        <v>#DIV/0!</v>
      </c>
      <c r="AC12" s="51"/>
    </row>
    <row r="13" spans="1:29" s="19" customFormat="1" ht="30" customHeight="1" x14ac:dyDescent="0.25">
      <c r="A13" s="64"/>
      <c r="B13" s="359" t="s">
        <v>54</v>
      </c>
      <c r="C13" s="98" t="s">
        <v>56</v>
      </c>
      <c r="D13" s="185">
        <f>+'Gider Projeksiyonu'!D67</f>
        <v>0</v>
      </c>
      <c r="E13" s="153">
        <f>+'Gider Projeksiyonu'!E67</f>
        <v>0</v>
      </c>
      <c r="F13" s="158" t="e">
        <f t="shared" si="0"/>
        <v>#DIV/0!</v>
      </c>
      <c r="G13" s="153">
        <f>+'Gider Projeksiyonu'!F67</f>
        <v>0</v>
      </c>
      <c r="H13" s="158" t="e">
        <f t="shared" si="1"/>
        <v>#DIV/0!</v>
      </c>
      <c r="I13" s="153">
        <f>+'Gider Projeksiyonu'!G67</f>
        <v>0</v>
      </c>
      <c r="J13" s="158" t="e">
        <f t="shared" si="1"/>
        <v>#DIV/0!</v>
      </c>
      <c r="K13" s="153">
        <f>+'Gider Projeksiyonu'!H67</f>
        <v>0</v>
      </c>
      <c r="L13" s="158" t="e">
        <f t="shared" si="1"/>
        <v>#DIV/0!</v>
      </c>
      <c r="M13" s="153">
        <f>+'Gider Projeksiyonu'!I67</f>
        <v>0</v>
      </c>
      <c r="N13" s="158" t="e">
        <f t="shared" si="1"/>
        <v>#DIV/0!</v>
      </c>
      <c r="O13" s="153">
        <f>+'Gider Projeksiyonu'!J67</f>
        <v>0</v>
      </c>
      <c r="P13" s="158" t="e">
        <f t="shared" si="1"/>
        <v>#DIV/0!</v>
      </c>
      <c r="Q13" s="153">
        <f>+'Gider Projeksiyonu'!K67</f>
        <v>0</v>
      </c>
      <c r="R13" s="158" t="e">
        <f t="shared" si="1"/>
        <v>#DIV/0!</v>
      </c>
      <c r="S13" s="153">
        <f>+'Gider Projeksiyonu'!L67</f>
        <v>0</v>
      </c>
      <c r="T13" s="158" t="e">
        <f t="shared" si="1"/>
        <v>#DIV/0!</v>
      </c>
      <c r="U13" s="153">
        <f>+'Gider Projeksiyonu'!M67</f>
        <v>0</v>
      </c>
      <c r="V13" s="158" t="e">
        <f t="shared" si="1"/>
        <v>#DIV/0!</v>
      </c>
      <c r="W13" s="153">
        <f>+'Gider Projeksiyonu'!N67</f>
        <v>0</v>
      </c>
      <c r="X13" s="158" t="e">
        <f t="shared" si="1"/>
        <v>#DIV/0!</v>
      </c>
      <c r="Y13" s="153">
        <f>+'Gider Projeksiyonu'!O67</f>
        <v>0</v>
      </c>
      <c r="Z13" s="158" t="e">
        <f t="shared" si="1"/>
        <v>#DIV/0!</v>
      </c>
      <c r="AA13" s="153">
        <f>+'Gider Projeksiyonu'!P67</f>
        <v>0</v>
      </c>
      <c r="AB13" s="265" t="e">
        <f t="shared" si="1"/>
        <v>#DIV/0!</v>
      </c>
      <c r="AC13" s="52"/>
    </row>
    <row r="14" spans="1:29" s="19" customFormat="1" ht="30" customHeight="1" x14ac:dyDescent="0.25">
      <c r="A14" s="64"/>
      <c r="B14" s="360"/>
      <c r="C14" s="98" t="s">
        <v>18</v>
      </c>
      <c r="D14" s="185">
        <f>+'Gider Projeksiyonu'!D68</f>
        <v>0</v>
      </c>
      <c r="E14" s="153">
        <f>+'Gider Projeksiyonu'!E68</f>
        <v>0</v>
      </c>
      <c r="F14" s="158" t="e">
        <f t="shared" si="0"/>
        <v>#DIV/0!</v>
      </c>
      <c r="G14" s="153">
        <f>+'Gider Projeksiyonu'!F68</f>
        <v>0</v>
      </c>
      <c r="H14" s="158" t="e">
        <f t="shared" si="1"/>
        <v>#DIV/0!</v>
      </c>
      <c r="I14" s="153">
        <f>+'Gider Projeksiyonu'!G68</f>
        <v>0</v>
      </c>
      <c r="J14" s="158" t="e">
        <f t="shared" si="1"/>
        <v>#DIV/0!</v>
      </c>
      <c r="K14" s="153">
        <f>+'Gider Projeksiyonu'!H68</f>
        <v>0</v>
      </c>
      <c r="L14" s="158" t="e">
        <f t="shared" si="1"/>
        <v>#DIV/0!</v>
      </c>
      <c r="M14" s="153">
        <f>+'Gider Projeksiyonu'!I68</f>
        <v>0</v>
      </c>
      <c r="N14" s="158" t="e">
        <f t="shared" si="1"/>
        <v>#DIV/0!</v>
      </c>
      <c r="O14" s="153">
        <f>+'Gider Projeksiyonu'!J68</f>
        <v>0</v>
      </c>
      <c r="P14" s="158" t="e">
        <f t="shared" si="1"/>
        <v>#DIV/0!</v>
      </c>
      <c r="Q14" s="153">
        <f>+'Gider Projeksiyonu'!K68</f>
        <v>0</v>
      </c>
      <c r="R14" s="158" t="e">
        <f t="shared" si="1"/>
        <v>#DIV/0!</v>
      </c>
      <c r="S14" s="153">
        <f>+'Gider Projeksiyonu'!L68</f>
        <v>0</v>
      </c>
      <c r="T14" s="158" t="e">
        <f t="shared" si="1"/>
        <v>#DIV/0!</v>
      </c>
      <c r="U14" s="153">
        <f>+'Gider Projeksiyonu'!M68</f>
        <v>0</v>
      </c>
      <c r="V14" s="158" t="e">
        <f t="shared" si="1"/>
        <v>#DIV/0!</v>
      </c>
      <c r="W14" s="153">
        <f>+'Gider Projeksiyonu'!N68</f>
        <v>0</v>
      </c>
      <c r="X14" s="158" t="e">
        <f t="shared" si="1"/>
        <v>#DIV/0!</v>
      </c>
      <c r="Y14" s="153">
        <f>+'Gider Projeksiyonu'!O68</f>
        <v>0</v>
      </c>
      <c r="Z14" s="158" t="e">
        <f t="shared" si="1"/>
        <v>#DIV/0!</v>
      </c>
      <c r="AA14" s="153">
        <f>+'Gider Projeksiyonu'!P68</f>
        <v>0</v>
      </c>
      <c r="AB14" s="265" t="e">
        <f t="shared" si="1"/>
        <v>#DIV/0!</v>
      </c>
      <c r="AC14" s="52"/>
    </row>
    <row r="15" spans="1:29" s="19" customFormat="1" ht="30" customHeight="1" x14ac:dyDescent="0.25">
      <c r="A15" s="64"/>
      <c r="B15" s="361"/>
      <c r="C15" s="266" t="s">
        <v>32</v>
      </c>
      <c r="D15" s="267">
        <f>+'Gider Projeksiyonu'!D69</f>
        <v>0</v>
      </c>
      <c r="E15" s="268">
        <f>+'Gider Projeksiyonu'!E69</f>
        <v>0</v>
      </c>
      <c r="F15" s="269" t="e">
        <f t="shared" si="0"/>
        <v>#DIV/0!</v>
      </c>
      <c r="G15" s="268">
        <f>+'Gider Projeksiyonu'!F69</f>
        <v>0</v>
      </c>
      <c r="H15" s="269" t="e">
        <f t="shared" si="1"/>
        <v>#DIV/0!</v>
      </c>
      <c r="I15" s="268">
        <f>+'Gider Projeksiyonu'!G69</f>
        <v>0</v>
      </c>
      <c r="J15" s="269" t="e">
        <f t="shared" si="1"/>
        <v>#DIV/0!</v>
      </c>
      <c r="K15" s="268">
        <f>+'Gider Projeksiyonu'!H69</f>
        <v>0</v>
      </c>
      <c r="L15" s="269" t="e">
        <f t="shared" si="1"/>
        <v>#DIV/0!</v>
      </c>
      <c r="M15" s="268">
        <f>+'Gider Projeksiyonu'!I69</f>
        <v>0</v>
      </c>
      <c r="N15" s="269" t="e">
        <f t="shared" si="1"/>
        <v>#DIV/0!</v>
      </c>
      <c r="O15" s="268">
        <f>+'Gider Projeksiyonu'!J69</f>
        <v>0</v>
      </c>
      <c r="P15" s="269" t="e">
        <f t="shared" si="1"/>
        <v>#DIV/0!</v>
      </c>
      <c r="Q15" s="268">
        <f>+'Gider Projeksiyonu'!K69</f>
        <v>0</v>
      </c>
      <c r="R15" s="269" t="e">
        <f t="shared" si="1"/>
        <v>#DIV/0!</v>
      </c>
      <c r="S15" s="268">
        <f>+'Gider Projeksiyonu'!L69</f>
        <v>0</v>
      </c>
      <c r="T15" s="269" t="e">
        <f t="shared" si="1"/>
        <v>#DIV/0!</v>
      </c>
      <c r="U15" s="268">
        <f>+'Gider Projeksiyonu'!M69</f>
        <v>0</v>
      </c>
      <c r="V15" s="269" t="e">
        <f t="shared" si="1"/>
        <v>#DIV/0!</v>
      </c>
      <c r="W15" s="268">
        <f>+'Gider Projeksiyonu'!N69</f>
        <v>0</v>
      </c>
      <c r="X15" s="269" t="e">
        <f t="shared" si="1"/>
        <v>#DIV/0!</v>
      </c>
      <c r="Y15" s="268">
        <f>+'Gider Projeksiyonu'!O69</f>
        <v>0</v>
      </c>
      <c r="Z15" s="269" t="e">
        <f t="shared" si="1"/>
        <v>#DIV/0!</v>
      </c>
      <c r="AA15" s="268">
        <f>+'Gider Projeksiyonu'!P69</f>
        <v>0</v>
      </c>
      <c r="AB15" s="270" t="e">
        <f t="shared" si="1"/>
        <v>#DIV/0!</v>
      </c>
      <c r="AC15" s="52"/>
    </row>
    <row r="16" spans="1:29" ht="6.95" customHeight="1" x14ac:dyDescent="0.25">
      <c r="B16" s="86"/>
      <c r="C16" s="86"/>
      <c r="D16" s="58"/>
      <c r="E16" s="87"/>
      <c r="F16" s="211"/>
      <c r="G16" s="87"/>
      <c r="H16" s="211"/>
      <c r="I16" s="87"/>
      <c r="J16" s="211"/>
      <c r="K16" s="87"/>
      <c r="L16" s="211"/>
      <c r="M16" s="87"/>
      <c r="N16" s="211"/>
      <c r="O16" s="87"/>
      <c r="P16" s="211"/>
      <c r="Q16" s="87"/>
      <c r="R16" s="211"/>
      <c r="S16" s="87"/>
      <c r="T16" s="211"/>
      <c r="U16" s="87"/>
      <c r="V16" s="211"/>
      <c r="W16" s="87"/>
      <c r="X16" s="211"/>
      <c r="Y16" s="87"/>
      <c r="Z16" s="211"/>
      <c r="AA16" s="87"/>
      <c r="AB16" s="211"/>
    </row>
    <row r="17" spans="1:29" ht="6.95" customHeight="1" x14ac:dyDescent="0.25">
      <c r="B17" s="89"/>
      <c r="C17" s="89"/>
      <c r="D17" s="97"/>
      <c r="E17" s="90"/>
      <c r="F17" s="209"/>
      <c r="G17" s="90"/>
      <c r="H17" s="209"/>
      <c r="I17" s="90"/>
      <c r="J17" s="209"/>
      <c r="K17" s="90"/>
      <c r="L17" s="209"/>
      <c r="M17" s="90"/>
      <c r="N17" s="209"/>
      <c r="O17" s="90"/>
      <c r="P17" s="209"/>
      <c r="Q17" s="90"/>
      <c r="R17" s="209"/>
      <c r="S17" s="90"/>
      <c r="T17" s="209"/>
      <c r="U17" s="90"/>
      <c r="V17" s="209"/>
      <c r="W17" s="90"/>
      <c r="X17" s="209"/>
      <c r="Y17" s="90"/>
      <c r="Z17" s="209"/>
      <c r="AA17" s="90"/>
      <c r="AB17" s="209"/>
    </row>
    <row r="18" spans="1:29" s="6" customFormat="1" ht="21" customHeight="1" x14ac:dyDescent="0.25">
      <c r="A18" s="95"/>
      <c r="B18" s="347" t="s">
        <v>46</v>
      </c>
      <c r="C18" s="348"/>
      <c r="D18" s="343" t="s">
        <v>52</v>
      </c>
      <c r="E18" s="343" t="s">
        <v>53</v>
      </c>
      <c r="F18" s="346" t="s">
        <v>109</v>
      </c>
      <c r="G18" s="343" t="s">
        <v>75</v>
      </c>
      <c r="H18" s="346" t="s">
        <v>109</v>
      </c>
      <c r="I18" s="343" t="s">
        <v>76</v>
      </c>
      <c r="J18" s="346" t="s">
        <v>109</v>
      </c>
      <c r="K18" s="343" t="s">
        <v>77</v>
      </c>
      <c r="L18" s="346" t="s">
        <v>109</v>
      </c>
      <c r="M18" s="343" t="s">
        <v>78</v>
      </c>
      <c r="N18" s="346" t="s">
        <v>109</v>
      </c>
      <c r="O18" s="343" t="s">
        <v>79</v>
      </c>
      <c r="P18" s="346" t="s">
        <v>109</v>
      </c>
      <c r="Q18" s="343" t="s">
        <v>80</v>
      </c>
      <c r="R18" s="346" t="s">
        <v>109</v>
      </c>
      <c r="S18" s="343" t="s">
        <v>81</v>
      </c>
      <c r="T18" s="346" t="s">
        <v>109</v>
      </c>
      <c r="U18" s="343" t="s">
        <v>82</v>
      </c>
      <c r="V18" s="346" t="s">
        <v>109</v>
      </c>
      <c r="W18" s="343" t="s">
        <v>83</v>
      </c>
      <c r="X18" s="346" t="s">
        <v>109</v>
      </c>
      <c r="Y18" s="343" t="s">
        <v>84</v>
      </c>
      <c r="Z18" s="346" t="s">
        <v>109</v>
      </c>
      <c r="AA18" s="343" t="s">
        <v>85</v>
      </c>
      <c r="AB18" s="344" t="s">
        <v>109</v>
      </c>
      <c r="AC18" s="96"/>
    </row>
    <row r="19" spans="1:29" s="6" customFormat="1" ht="20.25" customHeight="1" x14ac:dyDescent="0.25">
      <c r="A19" s="95"/>
      <c r="B19" s="358" t="s">
        <v>47</v>
      </c>
      <c r="C19" s="311"/>
      <c r="D19" s="315"/>
      <c r="E19" s="315"/>
      <c r="F19" s="342"/>
      <c r="G19" s="315"/>
      <c r="H19" s="342"/>
      <c r="I19" s="315"/>
      <c r="J19" s="342"/>
      <c r="K19" s="315"/>
      <c r="L19" s="342"/>
      <c r="M19" s="315"/>
      <c r="N19" s="342"/>
      <c r="O19" s="315"/>
      <c r="P19" s="342"/>
      <c r="Q19" s="315"/>
      <c r="R19" s="342"/>
      <c r="S19" s="315"/>
      <c r="T19" s="342"/>
      <c r="U19" s="315"/>
      <c r="V19" s="342"/>
      <c r="W19" s="315"/>
      <c r="X19" s="342"/>
      <c r="Y19" s="315"/>
      <c r="Z19" s="342"/>
      <c r="AA19" s="315"/>
      <c r="AB19" s="345"/>
      <c r="AC19" s="96"/>
    </row>
    <row r="20" spans="1:29" s="217" customFormat="1" ht="30" customHeight="1" x14ac:dyDescent="0.25">
      <c r="A20" s="214"/>
      <c r="B20" s="355"/>
      <c r="C20" s="215" t="s">
        <v>113</v>
      </c>
      <c r="D20" s="218">
        <f>+(D8+D9)-D12</f>
        <v>0</v>
      </c>
      <c r="E20" s="218">
        <f>+(E8+E9)-E12</f>
        <v>0</v>
      </c>
      <c r="F20" s="126" t="e">
        <f>+E20/D20-1</f>
        <v>#DIV/0!</v>
      </c>
      <c r="G20" s="218">
        <f>+(G8+G9)-G12</f>
        <v>0</v>
      </c>
      <c r="H20" s="126" t="e">
        <f>+G20/E20-1</f>
        <v>#DIV/0!</v>
      </c>
      <c r="I20" s="218">
        <f t="shared" ref="I20" si="2">+(I8+I9)-I12</f>
        <v>0</v>
      </c>
      <c r="J20" s="126" t="e">
        <f t="shared" ref="J20:J22" si="3">+I20/G20-1</f>
        <v>#DIV/0!</v>
      </c>
      <c r="K20" s="218">
        <f t="shared" ref="K20" si="4">+(K8+K9)-K12</f>
        <v>0</v>
      </c>
      <c r="L20" s="126" t="e">
        <f t="shared" ref="L20:L22" si="5">+K20/I20-1</f>
        <v>#DIV/0!</v>
      </c>
      <c r="M20" s="218">
        <f t="shared" ref="M20" si="6">+(M8+M9)-M12</f>
        <v>0</v>
      </c>
      <c r="N20" s="126" t="e">
        <f t="shared" ref="N20:N22" si="7">+M20/K20-1</f>
        <v>#DIV/0!</v>
      </c>
      <c r="O20" s="218">
        <f t="shared" ref="O20" si="8">+(O8+O9)-O12</f>
        <v>0</v>
      </c>
      <c r="P20" s="126" t="e">
        <f t="shared" ref="P20:P22" si="9">+O20/M20-1</f>
        <v>#DIV/0!</v>
      </c>
      <c r="Q20" s="218">
        <f t="shared" ref="Q20" si="10">+(Q8+Q9)-Q12</f>
        <v>0</v>
      </c>
      <c r="R20" s="126" t="e">
        <f t="shared" ref="R20:R22" si="11">+Q20/O20-1</f>
        <v>#DIV/0!</v>
      </c>
      <c r="S20" s="218">
        <f t="shared" ref="S20" si="12">+(S8+S9)-S12</f>
        <v>0</v>
      </c>
      <c r="T20" s="126" t="e">
        <f t="shared" ref="T20:T22" si="13">+S20/Q20-1</f>
        <v>#DIV/0!</v>
      </c>
      <c r="U20" s="218">
        <f t="shared" ref="U20" si="14">+(U8+U9)-U12</f>
        <v>0</v>
      </c>
      <c r="V20" s="126" t="e">
        <f t="shared" ref="V20:V22" si="15">+U20/S20-1</f>
        <v>#DIV/0!</v>
      </c>
      <c r="W20" s="218">
        <f t="shared" ref="W20" si="16">+(W8+W9)-W12</f>
        <v>0</v>
      </c>
      <c r="X20" s="126" t="e">
        <f t="shared" ref="X20:X22" si="17">+W20/U20-1</f>
        <v>#DIV/0!</v>
      </c>
      <c r="Y20" s="218">
        <f t="shared" ref="Y20" si="18">+(Y8+Y9)-Y12</f>
        <v>0</v>
      </c>
      <c r="Z20" s="126" t="e">
        <f t="shared" ref="Z20:Z22" si="19">+Y20/W20-1</f>
        <v>#DIV/0!</v>
      </c>
      <c r="AA20" s="218">
        <f t="shared" ref="AA20" si="20">+(AA8+AA9)-AA12</f>
        <v>0</v>
      </c>
      <c r="AB20" s="271" t="e">
        <f t="shared" ref="AB20:AB22" si="21">+AA20/Y20-1</f>
        <v>#DIV/0!</v>
      </c>
      <c r="AC20" s="216"/>
    </row>
    <row r="21" spans="1:29" s="217" customFormat="1" ht="30" customHeight="1" x14ac:dyDescent="0.25">
      <c r="A21" s="214"/>
      <c r="B21" s="356"/>
      <c r="C21" s="215" t="s">
        <v>114</v>
      </c>
      <c r="D21" s="155" t="e">
        <f>(D20/(D8+D9))</f>
        <v>#DIV/0!</v>
      </c>
      <c r="E21" s="155" t="e">
        <f>(E20/(E8+E9))</f>
        <v>#DIV/0!</v>
      </c>
      <c r="F21" s="126" t="e">
        <f>+E21/D21-1</f>
        <v>#DIV/0!</v>
      </c>
      <c r="G21" s="155" t="e">
        <f>(G20/(G8+G9))</f>
        <v>#DIV/0!</v>
      </c>
      <c r="H21" s="126" t="e">
        <f>+G21/E21-1</f>
        <v>#DIV/0!</v>
      </c>
      <c r="I21" s="155" t="e">
        <f>(I20/(I8+I9))</f>
        <v>#DIV/0!</v>
      </c>
      <c r="J21" s="126" t="e">
        <f t="shared" si="3"/>
        <v>#DIV/0!</v>
      </c>
      <c r="K21" s="155" t="e">
        <f>(K20/(K8+K9))</f>
        <v>#DIV/0!</v>
      </c>
      <c r="L21" s="126" t="e">
        <f t="shared" si="5"/>
        <v>#DIV/0!</v>
      </c>
      <c r="M21" s="155" t="e">
        <f>(M20/(M8+M9))</f>
        <v>#DIV/0!</v>
      </c>
      <c r="N21" s="126" t="e">
        <f t="shared" si="7"/>
        <v>#DIV/0!</v>
      </c>
      <c r="O21" s="155" t="e">
        <f>(O20/(O8+O9))</f>
        <v>#DIV/0!</v>
      </c>
      <c r="P21" s="126" t="e">
        <f t="shared" si="9"/>
        <v>#DIV/0!</v>
      </c>
      <c r="Q21" s="155" t="e">
        <f>(Q20/(Q8+Q9))</f>
        <v>#DIV/0!</v>
      </c>
      <c r="R21" s="126" t="e">
        <f t="shared" si="11"/>
        <v>#DIV/0!</v>
      </c>
      <c r="S21" s="155" t="e">
        <f>(S20/(S8+S9))</f>
        <v>#DIV/0!</v>
      </c>
      <c r="T21" s="126" t="e">
        <f t="shared" si="13"/>
        <v>#DIV/0!</v>
      </c>
      <c r="U21" s="155" t="e">
        <f>(U20/(U8+U9))</f>
        <v>#DIV/0!</v>
      </c>
      <c r="V21" s="126" t="e">
        <f t="shared" si="15"/>
        <v>#DIV/0!</v>
      </c>
      <c r="W21" s="155" t="e">
        <f>(W20/(W8+W9))</f>
        <v>#DIV/0!</v>
      </c>
      <c r="X21" s="126" t="e">
        <f t="shared" si="17"/>
        <v>#DIV/0!</v>
      </c>
      <c r="Y21" s="155" t="e">
        <f>(Y20/(Y8+Y9))</f>
        <v>#DIV/0!</v>
      </c>
      <c r="Z21" s="126" t="e">
        <f t="shared" si="19"/>
        <v>#DIV/0!</v>
      </c>
      <c r="AA21" s="155" t="e">
        <f>(AA20/(AA8+AA9))</f>
        <v>#DIV/0!</v>
      </c>
      <c r="AB21" s="271" t="e">
        <f t="shared" si="21"/>
        <v>#DIV/0!</v>
      </c>
      <c r="AC21" s="216"/>
    </row>
    <row r="22" spans="1:29" s="19" customFormat="1" ht="30" customHeight="1" x14ac:dyDescent="0.25">
      <c r="A22" s="64"/>
      <c r="B22" s="356"/>
      <c r="C22" s="99" t="s">
        <v>115</v>
      </c>
      <c r="D22" s="154">
        <f>+D7-D12</f>
        <v>0</v>
      </c>
      <c r="E22" s="154">
        <f>+E7-E12</f>
        <v>0</v>
      </c>
      <c r="F22" s="126" t="e">
        <f>+E22/D22-1</f>
        <v>#DIV/0!</v>
      </c>
      <c r="G22" s="154">
        <f>+G7-G12</f>
        <v>0</v>
      </c>
      <c r="H22" s="126" t="e">
        <f>+G22/E22-1</f>
        <v>#DIV/0!</v>
      </c>
      <c r="I22" s="154">
        <f t="shared" ref="I22" si="22">+I7-I12</f>
        <v>0</v>
      </c>
      <c r="J22" s="126" t="e">
        <f t="shared" si="3"/>
        <v>#DIV/0!</v>
      </c>
      <c r="K22" s="154">
        <f t="shared" ref="K22" si="23">+K7-K12</f>
        <v>0</v>
      </c>
      <c r="L22" s="126" t="e">
        <f t="shared" si="5"/>
        <v>#DIV/0!</v>
      </c>
      <c r="M22" s="154">
        <f t="shared" ref="M22" si="24">+M7-M12</f>
        <v>0</v>
      </c>
      <c r="N22" s="126" t="e">
        <f t="shared" si="7"/>
        <v>#DIV/0!</v>
      </c>
      <c r="O22" s="154">
        <f t="shared" ref="O22" si="25">+O7-O12</f>
        <v>0</v>
      </c>
      <c r="P22" s="126" t="e">
        <f t="shared" si="9"/>
        <v>#DIV/0!</v>
      </c>
      <c r="Q22" s="154">
        <f t="shared" ref="Q22" si="26">+Q7-Q12</f>
        <v>0</v>
      </c>
      <c r="R22" s="126" t="e">
        <f t="shared" si="11"/>
        <v>#DIV/0!</v>
      </c>
      <c r="S22" s="154">
        <f t="shared" ref="S22" si="27">+S7-S12</f>
        <v>0</v>
      </c>
      <c r="T22" s="126" t="e">
        <f t="shared" si="13"/>
        <v>#DIV/0!</v>
      </c>
      <c r="U22" s="154">
        <f t="shared" ref="U22" si="28">+U7-U12</f>
        <v>0</v>
      </c>
      <c r="V22" s="126" t="e">
        <f t="shared" si="15"/>
        <v>#DIV/0!</v>
      </c>
      <c r="W22" s="154">
        <f t="shared" ref="W22" si="29">+W7-W12</f>
        <v>0</v>
      </c>
      <c r="X22" s="126" t="e">
        <f t="shared" si="17"/>
        <v>#DIV/0!</v>
      </c>
      <c r="Y22" s="154">
        <f t="shared" ref="Y22" si="30">+Y7-Y12</f>
        <v>0</v>
      </c>
      <c r="Z22" s="126" t="e">
        <f t="shared" si="19"/>
        <v>#DIV/0!</v>
      </c>
      <c r="AA22" s="154">
        <f t="shared" ref="AA22" si="31">+AA7-AA12</f>
        <v>0</v>
      </c>
      <c r="AB22" s="271" t="e">
        <f t="shared" si="21"/>
        <v>#DIV/0!</v>
      </c>
      <c r="AC22" s="52"/>
    </row>
    <row r="23" spans="1:29" s="221" customFormat="1" ht="30" customHeight="1" x14ac:dyDescent="0.25">
      <c r="A23" s="219"/>
      <c r="B23" s="357"/>
      <c r="C23" s="272" t="s">
        <v>116</v>
      </c>
      <c r="D23" s="273">
        <f>+D22</f>
        <v>0</v>
      </c>
      <c r="E23" s="274">
        <f>+E22+D23</f>
        <v>0</v>
      </c>
      <c r="F23" s="274"/>
      <c r="G23" s="274">
        <f>+G22+E23</f>
        <v>0</v>
      </c>
      <c r="H23" s="274"/>
      <c r="I23" s="274">
        <f>+I22+G23</f>
        <v>0</v>
      </c>
      <c r="J23" s="274"/>
      <c r="K23" s="274">
        <f>+K22+I23</f>
        <v>0</v>
      </c>
      <c r="L23" s="274"/>
      <c r="M23" s="274">
        <f>+M22+K23</f>
        <v>0</v>
      </c>
      <c r="N23" s="274"/>
      <c r="O23" s="274">
        <f>+O22+M23</f>
        <v>0</v>
      </c>
      <c r="P23" s="274"/>
      <c r="Q23" s="274">
        <f>+Q22+O23</f>
        <v>0</v>
      </c>
      <c r="R23" s="274"/>
      <c r="S23" s="274">
        <f>+S22+Q23</f>
        <v>0</v>
      </c>
      <c r="T23" s="274"/>
      <c r="U23" s="274">
        <f>+U22+S23</f>
        <v>0</v>
      </c>
      <c r="V23" s="274"/>
      <c r="W23" s="274">
        <f>+W22+U23</f>
        <v>0</v>
      </c>
      <c r="X23" s="274"/>
      <c r="Y23" s="274">
        <f>+Y22+W23</f>
        <v>0</v>
      </c>
      <c r="Z23" s="274"/>
      <c r="AA23" s="274">
        <f>+AA22+Y23</f>
        <v>0</v>
      </c>
      <c r="AB23" s="275"/>
      <c r="AC23" s="220"/>
    </row>
    <row r="24" spans="1:29" x14ac:dyDescent="0.25">
      <c r="B24" s="86"/>
      <c r="C24" s="86"/>
      <c r="D24" s="87"/>
      <c r="E24" s="87"/>
      <c r="F24" s="211"/>
      <c r="G24" s="87"/>
      <c r="H24" s="211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</row>
    <row r="30" spans="1:29" x14ac:dyDescent="0.25">
      <c r="U30" s="207"/>
      <c r="V30" s="207"/>
    </row>
  </sheetData>
  <mergeCells count="60">
    <mergeCell ref="B20:B23"/>
    <mergeCell ref="E18:E19"/>
    <mergeCell ref="Y4:Y5"/>
    <mergeCell ref="B4:C4"/>
    <mergeCell ref="G4:G5"/>
    <mergeCell ref="B19:C19"/>
    <mergeCell ref="D18:D19"/>
    <mergeCell ref="S18:S19"/>
    <mergeCell ref="K18:K19"/>
    <mergeCell ref="M18:M19"/>
    <mergeCell ref="O18:O19"/>
    <mergeCell ref="F4:F5"/>
    <mergeCell ref="B13:B15"/>
    <mergeCell ref="B5:C5"/>
    <mergeCell ref="D4:D5"/>
    <mergeCell ref="E4:E5"/>
    <mergeCell ref="B2:C2"/>
    <mergeCell ref="B7:C7"/>
    <mergeCell ref="B12:C12"/>
    <mergeCell ref="W4:W5"/>
    <mergeCell ref="B8:B10"/>
    <mergeCell ref="H4:H5"/>
    <mergeCell ref="J4:J5"/>
    <mergeCell ref="L4:L5"/>
    <mergeCell ref="N4:N5"/>
    <mergeCell ref="I4:I5"/>
    <mergeCell ref="P4:P5"/>
    <mergeCell ref="U4:U5"/>
    <mergeCell ref="K4:K5"/>
    <mergeCell ref="M4:M5"/>
    <mergeCell ref="O4:O5"/>
    <mergeCell ref="Q4:Q5"/>
    <mergeCell ref="S4:S5"/>
    <mergeCell ref="B18:C18"/>
    <mergeCell ref="G18:G19"/>
    <mergeCell ref="I18:I19"/>
    <mergeCell ref="J18:J19"/>
    <mergeCell ref="H18:H19"/>
    <mergeCell ref="F18:F19"/>
    <mergeCell ref="R4:R5"/>
    <mergeCell ref="R18:R19"/>
    <mergeCell ref="P18:P19"/>
    <mergeCell ref="N18:N19"/>
    <mergeCell ref="L18:L19"/>
    <mergeCell ref="Q18:Q19"/>
    <mergeCell ref="AB4:AB5"/>
    <mergeCell ref="AB18:AB19"/>
    <mergeCell ref="Z18:Z19"/>
    <mergeCell ref="X18:X19"/>
    <mergeCell ref="V18:V19"/>
    <mergeCell ref="AA4:AA5"/>
    <mergeCell ref="AA18:AA19"/>
    <mergeCell ref="T4:T5"/>
    <mergeCell ref="V4:V5"/>
    <mergeCell ref="X4:X5"/>
    <mergeCell ref="Z4:Z5"/>
    <mergeCell ref="U18:U19"/>
    <mergeCell ref="Y18:Y19"/>
    <mergeCell ref="W18:W19"/>
    <mergeCell ref="T18:T19"/>
  </mergeCells>
  <pageMargins left="0.7" right="0.7" top="0.75" bottom="0.75" header="0.3" footer="0.3"/>
  <pageSetup paperSize="9" orientation="portrait" r:id="rId1"/>
  <ignoredErrors>
    <ignoredError sqref="O11:O12 AA11:AA12 Y11:Y12 W11:W12 U11:U12 S11:S12 Q11:Q12 Q16:Q17 S16:S17 U16:U17 W16:W17 Y16:Y17 AA16:AA17 O16:O17" formula="1"/>
  </ignoredError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prm!$C$2:$C$5</xm:f>
          </x14:formula1>
          <xm:sqref>D2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5"/>
  <sheetViews>
    <sheetView workbookViewId="0">
      <selection activeCell="G23" sqref="G23"/>
    </sheetView>
  </sheetViews>
  <sheetFormatPr defaultRowHeight="15" x14ac:dyDescent="0.25"/>
  <sheetData>
    <row r="2" spans="3:3" x14ac:dyDescent="0.25">
      <c r="C2" t="s">
        <v>1</v>
      </c>
    </row>
    <row r="3" spans="3:3" x14ac:dyDescent="0.25">
      <c r="C3" t="s">
        <v>2</v>
      </c>
    </row>
    <row r="4" spans="3:3" x14ac:dyDescent="0.25">
      <c r="C4" t="s">
        <v>3</v>
      </c>
    </row>
    <row r="5" spans="3:3" x14ac:dyDescent="0.25">
      <c r="C5" t="s"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3Y2JhOWQxMC1hNjNkLTQzM2MtYWZkNi0xMzk0MzYyNGJmZDciIG9yaWdpbj0idXNlclNlbGVjdGVkIj48ZWxlbWVudCB1aWQ9IjA0NTllYmZkLWE4ZGItNGQ2MS04NmExLWRkMThhYjA1ZDJjMyIgdmFsdWU9IiIgeG1sbnM9Imh0dHA6Ly93d3cuYm9sZG9uamFtZXMuY29tLzIwMDgvMDEvc2llL2ludGVybmFsL2xhYmVsIiAvPjwvc2lzbD48VXNlck5hbWU+RU1MQUtCQU5LXGJ0MjU3PC9Vc2VyTmFtZT48RGF0ZVRpbWU+MjYvMDEvMjAyMiAwODoyNjo1NDwvRGF0ZVRpbWU+PExhYmVsU3RyaW5nPkEmI3hFNztpaz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7cba9d10-a63d-433c-afd6-13943624bfd7" origin="userSelected">
  <element uid="0459ebfd-a8db-4d61-86a1-dd18ab05d2c3" value=""/>
</sisl>
</file>

<file path=customXml/itemProps1.xml><?xml version="1.0" encoding="utf-8"?>
<ds:datastoreItem xmlns:ds="http://schemas.openxmlformats.org/officeDocument/2006/customXml" ds:itemID="{9677FF45-3507-48E8-8123-D7715FDA69CA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6D43928A-32ED-4E93-9708-BC3A83BA170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Proje Bilgileri</vt:lpstr>
      <vt:lpstr>Genel Açıklamalar</vt:lpstr>
      <vt:lpstr>Gantt Şeması</vt:lpstr>
      <vt:lpstr>Pazar Payı Projeksiyonu</vt:lpstr>
      <vt:lpstr>Gelir Projeksiyonu </vt:lpstr>
      <vt:lpstr>Gider Projeksiyonu</vt:lpstr>
      <vt:lpstr>Özet Finansal Projeksiyon</vt:lpstr>
      <vt:lpstr>prm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ACK-652382</cp:keywords>
  <cp:lastModifiedBy/>
  <dcterms:created xsi:type="dcterms:W3CDTF">2015-06-05T18:17:20Z</dcterms:created>
  <dcterms:modified xsi:type="dcterms:W3CDTF">2022-03-02T13:06:17Z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c8501be3-eabf-4542-a7ed-5b3ecd6530a0</vt:lpwstr>
  </property>
  <property fmtid="{D5CDD505-2E9C-101B-9397-08002B2CF9AE}" pid="3" name="bjSaver">
    <vt:lpwstr>iWEQrwAq1v2coZQEAFklR/4excC9cfcn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policy="7cba9d10-a63d-433c-afd6-13943624bfd7" origin="userSelected" xmlns="http://www.boldonj</vt:lpwstr>
  </property>
  <property fmtid="{D5CDD505-2E9C-101B-9397-08002B2CF9AE}" pid="5" name="bjDocumentLabelXML-0">
    <vt:lpwstr>ames.com/2008/01/sie/internal/label"&gt;&lt;element uid="0459ebfd-a8db-4d61-86a1-dd18ab05d2c3" value="" /&gt;&lt;/sisl&gt;</vt:lpwstr>
  </property>
  <property fmtid="{D5CDD505-2E9C-101B-9397-08002B2CF9AE}" pid="6" name="bjDocumentSecurityLabel">
    <vt:lpwstr>Açik</vt:lpwstr>
  </property>
  <property fmtid="{D5CDD505-2E9C-101B-9397-08002B2CF9AE}" pid="7" name="bjClsUserRVM">
    <vt:lpwstr>[]</vt:lpwstr>
  </property>
  <property fmtid="{D5CDD505-2E9C-101B-9397-08002B2CF9AE}" pid="8" name="bjLabelHistoryID">
    <vt:lpwstr>{9677FF45-3507-48E8-8123-D7715FDA69CA}</vt:lpwstr>
  </property>
</Properties>
</file>